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4.xml" ContentType="application/vnd.openxmlformats-officedocument.spreadsheetml.worksheet+xml"/>
  <Override PartName="/xl/chartsheets/sheet4.xml" ContentType="application/vnd.openxmlformats-officedocument.spreadsheetml.chartsheet+xml"/>
  <Override PartName="/xl/worksheets/sheet5.xml" ContentType="application/vnd.openxmlformats-officedocument.spreadsheetml.worksheet+xml"/>
  <Override PartName="/xl/chartsheets/sheet5.xml" ContentType="application/vnd.openxmlformats-officedocument.spreadsheetml.chartsheet+xml"/>
  <Override PartName="/xl/worksheets/sheet6.xml" ContentType="application/vnd.openxmlformats-officedocument.spreadsheetml.worksheet+xml"/>
  <Override PartName="/xl/chartsheets/sheet6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fer 25\"/>
    </mc:Choice>
  </mc:AlternateContent>
  <bookViews>
    <workbookView xWindow="0" yWindow="0" windowWidth="38400" windowHeight="17650" tabRatio="845"/>
  </bookViews>
  <sheets>
    <sheet name="Frischcannabis ohne Blüten" sheetId="1" r:id="rId1"/>
    <sheet name="Diagramm FCOB" sheetId="15" r:id="rId2"/>
    <sheet name="Frischcannabis mit Blüten" sheetId="18" r:id="rId3"/>
    <sheet name="Diagramm FCMB" sheetId="14" r:id="rId4"/>
    <sheet name="Marihuana" sheetId="19" r:id="rId5"/>
    <sheet name="Diagramm Mar" sheetId="17" r:id="rId6"/>
    <sheet name="Haschisch" sheetId="20" r:id="rId7"/>
    <sheet name="Diagramm Has" sheetId="16" r:id="rId8"/>
    <sheet name="Haschisch-Öl" sheetId="17340" r:id="rId9"/>
    <sheet name="Diagramm HaÖ" sheetId="1428" r:id="rId10"/>
    <sheet name="Zusammenfassung" sheetId="16" r:id="rId11"/>
    <sheet name="Diagramm Zus" sheetId="5" r:id="rId12"/>
    <sheet name="Rohdaten" sheetId="4128" r:id="rId13"/>
  </sheets>
  <definedNames>
    <definedName name="_xlnm.Print_Area" localSheetId="0">'Frischcannabis ohne Blüten'!$A$1:$D$45</definedName>
    <definedName name="_xlnm.Print_Area" localSheetId="6">Haschisch!$A$1:$D$46</definedName>
    <definedName name="_xlnm.Print_Area" localSheetId="8">'Haschisch-Öl'!$A$1:$D$46</definedName>
    <definedName name="_xlnm.Print_Area" localSheetId="4">Marihuana!$A$2:$D$46</definedName>
    <definedName name="_xlnm.Print_Titles" localSheetId="0">'Frischcannabis ohne Blüten'!$1:$4</definedName>
    <definedName name="_xlnm.Print_Titles" localSheetId="6">Haschisch!$1:$4</definedName>
    <definedName name="_xlnm.Print_Titles" localSheetId="8">'Haschisch-Öl'!$1:$4</definedName>
    <definedName name="_xlnm.Print_Titles" localSheetId="4">Marihuana!$1:$4</definedName>
  </definedNames>
  <calcPr calcId="152511" fullCalcOnLoad="1"/>
</workbook>
</file>

<file path=xl/calcChain.xml><?xml version="1.0" encoding="utf-8"?>
<calcChain xmlns="http://schemas.openxmlformats.org/spreadsheetml/2006/main">
  <c r="C5" i="18" l="1"/>
  <c r="B6" i="18"/>
  <c r="B8" i="18" s="1"/>
  <c r="B7" i="18"/>
  <c r="B10" i="18"/>
  <c r="B11" i="18"/>
  <c r="B12" i="18"/>
  <c r="B13" i="18"/>
  <c r="B15" i="18" s="1"/>
  <c r="B14" i="18"/>
  <c r="B16" i="18"/>
  <c r="B18" i="18" s="1"/>
  <c r="B17" i="18"/>
  <c r="C22" i="18" a="1"/>
  <c r="C27" i="18" s="1"/>
  <c r="C5" i="1"/>
  <c r="B6" i="1"/>
  <c r="B7" i="1"/>
  <c r="B8" i="1" s="1"/>
  <c r="B10" i="1"/>
  <c r="B11" i="1"/>
  <c r="B12" i="1"/>
  <c r="B13" i="1"/>
  <c r="B14" i="1"/>
  <c r="B15" i="1"/>
  <c r="B16" i="1"/>
  <c r="B18" i="1" s="1"/>
  <c r="B17" i="1"/>
  <c r="C22" i="1" a="1"/>
  <c r="C30" i="1" s="1"/>
  <c r="C5" i="20"/>
  <c r="B6" i="20"/>
  <c r="B7" i="20"/>
  <c r="B8" i="20" s="1"/>
  <c r="B9" i="20"/>
  <c r="B10" i="20"/>
  <c r="B11" i="20"/>
  <c r="B12" i="20"/>
  <c r="B13" i="20"/>
  <c r="B15" i="20" s="1"/>
  <c r="B14" i="20"/>
  <c r="B16" i="20"/>
  <c r="B18" i="20" s="1"/>
  <c r="B17" i="20"/>
  <c r="C22" i="20" a="1"/>
  <c r="C32" i="20" s="1"/>
  <c r="C5" i="17340"/>
  <c r="B6" i="17340"/>
  <c r="B8" i="17340" s="1"/>
  <c r="B7" i="17340"/>
  <c r="B10" i="17340"/>
  <c r="B11" i="17340"/>
  <c r="B12" i="17340"/>
  <c r="B13" i="17340"/>
  <c r="B15" i="17340" s="1"/>
  <c r="B14" i="17340"/>
  <c r="B16" i="17340"/>
  <c r="B17" i="17340"/>
  <c r="B18" i="17340"/>
  <c r="C22" i="17340" a="1"/>
  <c r="C34" i="17340" s="1"/>
  <c r="C5" i="19"/>
  <c r="B6" i="19"/>
  <c r="D7" i="16" s="1"/>
  <c r="B7" i="19"/>
  <c r="B8" i="19"/>
  <c r="B9" i="19"/>
  <c r="B10" i="19"/>
  <c r="B11" i="19"/>
  <c r="B12" i="19"/>
  <c r="B13" i="19"/>
  <c r="B15" i="19" s="1"/>
  <c r="B14" i="19"/>
  <c r="B16" i="19"/>
  <c r="B18" i="19" s="1"/>
  <c r="B17" i="19"/>
  <c r="C22" i="19" a="1"/>
  <c r="C36" i="19" s="1"/>
  <c r="B6" i="16"/>
  <c r="C6" i="16"/>
  <c r="D6" i="16"/>
  <c r="E6" i="16"/>
  <c r="F6" i="16"/>
  <c r="B7" i="16"/>
  <c r="C7" i="16"/>
  <c r="E7" i="16"/>
  <c r="F7" i="16"/>
  <c r="B10" i="16"/>
  <c r="C10" i="16"/>
  <c r="D10" i="16"/>
  <c r="E10" i="16"/>
  <c r="F10" i="16"/>
  <c r="B11" i="16"/>
  <c r="C11" i="16"/>
  <c r="D11" i="16"/>
  <c r="E11" i="16"/>
  <c r="F11" i="16"/>
  <c r="B12" i="16"/>
  <c r="C12" i="16"/>
  <c r="D12" i="16"/>
  <c r="E12" i="16"/>
  <c r="F12" i="16"/>
  <c r="B13" i="16"/>
  <c r="C13" i="16"/>
  <c r="D13" i="16"/>
  <c r="E13" i="16"/>
  <c r="F13" i="16"/>
  <c r="B14" i="16"/>
  <c r="C14" i="16"/>
  <c r="D14" i="16"/>
  <c r="E14" i="16"/>
  <c r="F14" i="16"/>
  <c r="C34" i="19" l="1"/>
  <c r="C32" i="17340"/>
  <c r="C30" i="20"/>
  <c r="C28" i="1"/>
  <c r="C26" i="18"/>
  <c r="C31" i="20"/>
  <c r="C29" i="1"/>
  <c r="C33" i="19"/>
  <c r="C31" i="17340"/>
  <c r="B9" i="17340"/>
  <c r="C29" i="20"/>
  <c r="C27" i="1"/>
  <c r="C25" i="18"/>
  <c r="C32" i="19"/>
  <c r="C30" i="17340"/>
  <c r="C28" i="20"/>
  <c r="C26" i="1"/>
  <c r="C24" i="18"/>
  <c r="C27" i="20"/>
  <c r="C25" i="1"/>
  <c r="C43" i="18"/>
  <c r="C23" i="18"/>
  <c r="C29" i="19"/>
  <c r="C27" i="17340"/>
  <c r="C25" i="20"/>
  <c r="C43" i="1"/>
  <c r="C23" i="1"/>
  <c r="C41" i="18"/>
  <c r="C22" i="18"/>
  <c r="C40" i="18"/>
  <c r="C27" i="19"/>
  <c r="C25" i="17340"/>
  <c r="C43" i="20"/>
  <c r="C23" i="20"/>
  <c r="C41" i="1"/>
  <c r="C22" i="1"/>
  <c r="C39" i="18"/>
  <c r="C40" i="1"/>
  <c r="C38" i="18"/>
  <c r="C25" i="19"/>
  <c r="C43" i="17340"/>
  <c r="C23" i="17340"/>
  <c r="C41" i="20"/>
  <c r="C22" i="20"/>
  <c r="C39" i="1"/>
  <c r="C37" i="18"/>
  <c r="C40" i="20"/>
  <c r="C38" i="1"/>
  <c r="C36" i="18"/>
  <c r="C33" i="17340"/>
  <c r="C26" i="20"/>
  <c r="C28" i="19"/>
  <c r="C26" i="17340"/>
  <c r="C42" i="1"/>
  <c r="C24" i="17340"/>
  <c r="C42" i="20"/>
  <c r="C42" i="17340"/>
  <c r="C43" i="19"/>
  <c r="C23" i="19"/>
  <c r="C41" i="17340"/>
  <c r="C22" i="17340"/>
  <c r="C39" i="20"/>
  <c r="C37" i="1"/>
  <c r="C35" i="18"/>
  <c r="C40" i="17340"/>
  <c r="C38" i="20"/>
  <c r="C36" i="1"/>
  <c r="C34" i="18"/>
  <c r="C24" i="20"/>
  <c r="C24" i="19"/>
  <c r="C42" i="19"/>
  <c r="C41" i="19"/>
  <c r="C22" i="19"/>
  <c r="C39" i="17340"/>
  <c r="C37" i="20"/>
  <c r="C35" i="1"/>
  <c r="C33" i="18"/>
  <c r="C24" i="1"/>
  <c r="C40" i="19"/>
  <c r="C38" i="17340"/>
  <c r="C36" i="20"/>
  <c r="C34" i="1"/>
  <c r="C32" i="18"/>
  <c r="C26" i="19"/>
  <c r="C39" i="19"/>
  <c r="C37" i="17340"/>
  <c r="C35" i="20"/>
  <c r="C33" i="1"/>
  <c r="C31" i="18"/>
  <c r="B9" i="18"/>
  <c r="C35" i="19"/>
  <c r="C38" i="19"/>
  <c r="C36" i="17340"/>
  <c r="C34" i="20"/>
  <c r="C32" i="1"/>
  <c r="C30" i="18"/>
  <c r="C29" i="17340"/>
  <c r="C37" i="19"/>
  <c r="C35" i="17340"/>
  <c r="C33" i="20"/>
  <c r="C31" i="1"/>
  <c r="B9" i="1"/>
  <c r="C29" i="18"/>
  <c r="C31" i="19"/>
  <c r="G6" i="16"/>
  <c r="G7" i="16" s="1"/>
  <c r="C30" i="19"/>
  <c r="C28" i="17340"/>
  <c r="C42" i="18"/>
  <c r="C28" i="18"/>
  <c r="C44" i="18" l="1"/>
  <c r="C44" i="17340"/>
  <c r="C44" i="1"/>
  <c r="C44" i="19"/>
  <c r="C44" i="20"/>
</calcChain>
</file>

<file path=xl/sharedStrings.xml><?xml version="1.0" encoding="utf-8"?>
<sst xmlns="http://schemas.openxmlformats.org/spreadsheetml/2006/main" count="187" uniqueCount="47">
  <si>
    <t>Gruppe Forensische Chemie SGRM</t>
  </si>
  <si>
    <t>Bereich</t>
  </si>
  <si>
    <t>Fallnummer</t>
  </si>
  <si>
    <t>Anzahl Proben:</t>
  </si>
  <si>
    <t>Mittelwert:</t>
  </si>
  <si>
    <t>Standardabweichung (s):</t>
  </si>
  <si>
    <t>MW + s</t>
  </si>
  <si>
    <t>MW - s</t>
  </si>
  <si>
    <t>Median:</t>
  </si>
  <si>
    <t>oberes Quartil (75%):</t>
  </si>
  <si>
    <t>unteres Quartil (25%):</t>
  </si>
  <si>
    <t>Interquartilsdistanz:</t>
  </si>
  <si>
    <t>Quantil (84%):</t>
  </si>
  <si>
    <t>Quantil (16%):</t>
  </si>
  <si>
    <t>Bereich 68% aller Werte:</t>
  </si>
  <si>
    <t>Daten</t>
  </si>
  <si>
    <t>Häufigkeit</t>
  </si>
  <si>
    <t>Total:</t>
  </si>
  <si>
    <t xml:space="preserve">Kanton </t>
  </si>
  <si>
    <t>Bemerkungen</t>
  </si>
  <si>
    <t>Total</t>
  </si>
  <si>
    <t>Anzahl</t>
  </si>
  <si>
    <t>%</t>
  </si>
  <si>
    <t xml:space="preserve">Cannabis Betäubungsmittelstatistik </t>
  </si>
  <si>
    <t>Anzahl untersuchte Proben</t>
  </si>
  <si>
    <t>Gehalt   (Gesamt-THC)</t>
  </si>
  <si>
    <t>Klassengrenzen (%)</t>
  </si>
  <si>
    <t>Kanton</t>
  </si>
  <si>
    <t>Gehalt    (Gesamt-THC)</t>
  </si>
  <si>
    <t>Haschisch</t>
  </si>
  <si>
    <t>Zusammenfassung aller Laboratorien der Gruppe Forensische Chemie:</t>
  </si>
  <si>
    <t>THC</t>
  </si>
  <si>
    <t xml:space="preserve">Haschisch-Öl </t>
  </si>
  <si>
    <t>Marihuana</t>
  </si>
  <si>
    <t>1. Quartil</t>
  </si>
  <si>
    <t>Minimum</t>
  </si>
  <si>
    <t>Median</t>
  </si>
  <si>
    <t>Maximum</t>
  </si>
  <si>
    <t>3.Quartil</t>
  </si>
  <si>
    <t>Frischcannabis ohne Blütenstände</t>
  </si>
  <si>
    <t>Frischcannabis mit Blütenständen</t>
  </si>
  <si>
    <t>Haschisch-Öl</t>
  </si>
  <si>
    <t>Maximum:</t>
  </si>
  <si>
    <t>Minimum:</t>
  </si>
  <si>
    <t>Frischcannabis ohne Blüten</t>
  </si>
  <si>
    <t>Frischcannabis mit Blüten</t>
  </si>
  <si>
    <t>2008/2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</si>
</sst>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0" formatCode="0.0"/>
  </numFmts>
  <fonts count="19" x14ac:knownFonts="1">
    <font>
      <sz val="10"/>
      <name val="Arial"/>
    </font>
    <font>
      <b/>
      <sz val="10"/>
      <name val="Arial"/>
    </font>
    <font>
      <b/>
      <sz val="12"/>
      <name val="Arial"/>
      <family val="2"/>
    </font>
    <font>
      <sz val="10"/>
      <color indexed="4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9.5"/>
      <name val="Arial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190" fontId="0" fillId="0" borderId="0" xfId="0" applyNumberForma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/>
      <protection locked="0"/>
    </xf>
    <xf numFmtId="0" fontId="2" fillId="2" borderId="3" xfId="0" applyFont="1" applyFill="1" applyBorder="1" applyAlignment="1" applyProtection="1">
      <alignment horizontal="left"/>
    </xf>
    <xf numFmtId="190" fontId="0" fillId="2" borderId="4" xfId="0" applyNumberFormat="1" applyFill="1" applyBorder="1" applyAlignment="1" applyProtection="1">
      <alignment horizontal="center"/>
    </xf>
    <xf numFmtId="49" fontId="5" fillId="2" borderId="5" xfId="0" applyNumberFormat="1" applyFont="1" applyFill="1" applyBorder="1" applyAlignment="1" applyProtection="1">
      <alignment horizontal="center"/>
    </xf>
    <xf numFmtId="190" fontId="0" fillId="0" borderId="0" xfId="0" applyNumberFormat="1" applyFill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0" xfId="0" applyBorder="1" applyAlignment="1" applyProtection="1"/>
    <xf numFmtId="0" fontId="0" fillId="0" borderId="0" xfId="0" applyBorder="1" applyProtection="1"/>
    <xf numFmtId="0" fontId="0" fillId="0" borderId="0" xfId="0" applyProtection="1"/>
    <xf numFmtId="0" fontId="2" fillId="2" borderId="6" xfId="0" applyFont="1" applyFill="1" applyBorder="1" applyAlignment="1" applyProtection="1">
      <alignment horizontal="left"/>
    </xf>
    <xf numFmtId="190" fontId="0" fillId="2" borderId="7" xfId="0" applyNumberFormat="1" applyFill="1" applyBorder="1" applyAlignment="1" applyProtection="1">
      <alignment horizontal="center"/>
    </xf>
    <xf numFmtId="190" fontId="0" fillId="2" borderId="8" xfId="0" applyNumberFormat="1" applyFill="1" applyBorder="1" applyProtection="1"/>
    <xf numFmtId="0" fontId="0" fillId="0" borderId="0" xfId="0" applyAlignment="1" applyProtection="1">
      <alignment horizontal="center"/>
    </xf>
    <xf numFmtId="0" fontId="1" fillId="3" borderId="9" xfId="0" applyFont="1" applyFill="1" applyBorder="1" applyAlignment="1" applyProtection="1">
      <alignment horizontal="left"/>
    </xf>
    <xf numFmtId="190" fontId="1" fillId="3" borderId="10" xfId="0" applyNumberFormat="1" applyFont="1" applyFill="1" applyBorder="1" applyAlignment="1" applyProtection="1">
      <alignment horizontal="left"/>
    </xf>
    <xf numFmtId="190" fontId="0" fillId="3" borderId="11" xfId="0" applyNumberFormat="1" applyFill="1" applyBorder="1" applyProtection="1"/>
    <xf numFmtId="0" fontId="0" fillId="0" borderId="12" xfId="0" applyBorder="1" applyAlignment="1" applyProtection="1">
      <alignment horizontal="left" vertical="top" wrapText="1"/>
    </xf>
    <xf numFmtId="190" fontId="0" fillId="0" borderId="13" xfId="0" applyNumberFormat="1" applyBorder="1" applyAlignment="1" applyProtection="1">
      <alignment vertical="top" wrapText="1"/>
    </xf>
    <xf numFmtId="0" fontId="0" fillId="0" borderId="13" xfId="0" applyBorder="1" applyAlignment="1" applyProtection="1">
      <alignment horizontal="center" vertical="top"/>
    </xf>
    <xf numFmtId="0" fontId="0" fillId="0" borderId="14" xfId="0" applyBorder="1" applyAlignment="1" applyProtection="1">
      <alignment horizontal="center" vertical="top"/>
    </xf>
    <xf numFmtId="0" fontId="0" fillId="0" borderId="0" xfId="0" applyBorder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3" fillId="0" borderId="2" xfId="0" applyFont="1" applyBorder="1" applyAlignment="1" applyProtection="1">
      <alignment horizontal="left"/>
    </xf>
    <xf numFmtId="190" fontId="0" fillId="0" borderId="0" xfId="0" applyNumberFormat="1" applyBorder="1" applyAlignment="1" applyProtection="1">
      <alignment horizontal="center"/>
    </xf>
    <xf numFmtId="0" fontId="3" fillId="0" borderId="15" xfId="0" applyFont="1" applyBorder="1" applyAlignment="1" applyProtection="1">
      <alignment horizontal="left"/>
    </xf>
    <xf numFmtId="190" fontId="0" fillId="0" borderId="16" xfId="0" applyNumberFormat="1" applyBorder="1" applyAlignment="1" applyProtection="1">
      <alignment horizontal="center"/>
    </xf>
    <xf numFmtId="0" fontId="0" fillId="0" borderId="16" xfId="0" applyBorder="1" applyAlignment="1" applyProtection="1">
      <alignment horizontal="left"/>
    </xf>
    <xf numFmtId="0" fontId="0" fillId="0" borderId="16" xfId="0" applyBorder="1" applyAlignment="1" applyProtection="1">
      <alignment horizontal="center"/>
    </xf>
    <xf numFmtId="0" fontId="0" fillId="0" borderId="16" xfId="0" applyBorder="1" applyAlignment="1" applyProtection="1"/>
    <xf numFmtId="0" fontId="0" fillId="0" borderId="12" xfId="0" applyBorder="1" applyAlignment="1" applyProtection="1">
      <alignment horizontal="left" vertical="center" wrapText="1"/>
    </xf>
    <xf numFmtId="190" fontId="0" fillId="0" borderId="13" xfId="0" applyNumberFormat="1" applyBorder="1" applyAlignment="1" applyProtection="1">
      <alignment horizontal="center" vertical="center" wrapText="1"/>
    </xf>
    <xf numFmtId="190" fontId="0" fillId="0" borderId="14" xfId="0" applyNumberFormat="1" applyBorder="1" applyAlignment="1" applyProtection="1">
      <alignment horizontal="center" vertical="center" wrapText="1"/>
    </xf>
    <xf numFmtId="190" fontId="0" fillId="0" borderId="0" xfId="0" applyNumberFormat="1" applyBorder="1" applyAlignment="1" applyProtection="1">
      <alignment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0" fillId="0" borderId="3" xfId="0" applyBorder="1" applyAlignment="1" applyProtection="1">
      <alignment horizontal="left"/>
    </xf>
    <xf numFmtId="190" fontId="0" fillId="0" borderId="4" xfId="0" applyNumberFormat="1" applyBorder="1" applyAlignment="1" applyProtection="1">
      <alignment horizontal="center"/>
    </xf>
    <xf numFmtId="190" fontId="0" fillId="0" borderId="5" xfId="0" applyNumberFormat="1" applyBorder="1" applyAlignment="1" applyProtection="1">
      <alignment horizontal="center"/>
    </xf>
    <xf numFmtId="190" fontId="0" fillId="0" borderId="0" xfId="0" applyNumberFormat="1" applyBorder="1" applyProtection="1"/>
    <xf numFmtId="0" fontId="0" fillId="0" borderId="2" xfId="0" applyBorder="1" applyAlignment="1" applyProtection="1">
      <alignment horizontal="left"/>
    </xf>
    <xf numFmtId="1" fontId="0" fillId="0" borderId="0" xfId="0" applyNumberFormat="1" applyBorder="1" applyAlignment="1" applyProtection="1">
      <alignment horizontal="center"/>
    </xf>
    <xf numFmtId="190" fontId="0" fillId="0" borderId="1" xfId="0" applyNumberFormat="1" applyBorder="1" applyAlignment="1" applyProtection="1">
      <alignment horizontal="center"/>
    </xf>
    <xf numFmtId="0" fontId="0" fillId="0" borderId="15" xfId="0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0" fillId="0" borderId="0" xfId="0" applyAlignment="1" applyProtection="1"/>
    <xf numFmtId="190" fontId="0" fillId="0" borderId="13" xfId="0" applyNumberFormat="1" applyBorder="1" applyAlignment="1" applyProtection="1">
      <alignment horizontal="center" vertical="top" wrapText="1"/>
    </xf>
    <xf numFmtId="0" fontId="4" fillId="0" borderId="13" xfId="0" applyFont="1" applyBorder="1" applyAlignment="1" applyProtection="1">
      <alignment horizontal="center" vertical="top" wrapText="1"/>
    </xf>
    <xf numFmtId="190" fontId="0" fillId="0" borderId="13" xfId="0" applyNumberFormat="1" applyFill="1" applyBorder="1" applyAlignment="1" applyProtection="1">
      <alignment horizontal="center" vertical="top" wrapText="1"/>
    </xf>
    <xf numFmtId="190" fontId="0" fillId="0" borderId="14" xfId="0" applyNumberFormat="1" applyFill="1" applyBorder="1" applyAlignment="1" applyProtection="1">
      <alignment vertical="top" wrapText="1"/>
    </xf>
    <xf numFmtId="0" fontId="0" fillId="0" borderId="0" xfId="0" applyAlignment="1" applyProtection="1">
      <alignment horizontal="left"/>
    </xf>
    <xf numFmtId="190" fontId="0" fillId="0" borderId="0" xfId="0" applyNumberFormat="1" applyAlignment="1" applyProtection="1">
      <alignment horizontal="center"/>
    </xf>
    <xf numFmtId="190" fontId="0" fillId="0" borderId="0" xfId="0" applyNumberFormat="1" applyProtection="1"/>
    <xf numFmtId="0" fontId="0" fillId="0" borderId="2" xfId="0" applyBorder="1" applyAlignment="1" applyProtection="1">
      <alignment horizontal="left" vertical="center" wrapText="1"/>
    </xf>
    <xf numFmtId="190" fontId="0" fillId="0" borderId="0" xfId="0" applyNumberFormat="1" applyBorder="1" applyAlignment="1" applyProtection="1">
      <alignment horizontal="center" vertical="center" wrapText="1"/>
    </xf>
    <xf numFmtId="190" fontId="0" fillId="0" borderId="1" xfId="0" applyNumberFormat="1" applyBorder="1" applyAlignment="1" applyProtection="1">
      <alignment horizontal="center" vertical="center" wrapText="1"/>
    </xf>
    <xf numFmtId="0" fontId="1" fillId="4" borderId="9" xfId="0" applyFont="1" applyFill="1" applyBorder="1" applyAlignment="1" applyProtection="1">
      <alignment horizontal="left"/>
    </xf>
    <xf numFmtId="190" fontId="1" fillId="4" borderId="10" xfId="0" applyNumberFormat="1" applyFont="1" applyFill="1" applyBorder="1" applyAlignment="1" applyProtection="1">
      <alignment horizontal="left"/>
    </xf>
    <xf numFmtId="190" fontId="0" fillId="4" borderId="11" xfId="0" applyNumberFormat="1" applyFill="1" applyBorder="1" applyProtection="1"/>
    <xf numFmtId="0" fontId="1" fillId="5" borderId="9" xfId="0" applyFont="1" applyFill="1" applyBorder="1" applyAlignment="1" applyProtection="1">
      <alignment horizontal="left"/>
    </xf>
    <xf numFmtId="190" fontId="1" fillId="5" borderId="10" xfId="0" applyNumberFormat="1" applyFont="1" applyFill="1" applyBorder="1" applyAlignment="1" applyProtection="1">
      <alignment horizontal="left"/>
    </xf>
    <xf numFmtId="190" fontId="0" fillId="5" borderId="11" xfId="0" applyNumberFormat="1" applyFill="1" applyBorder="1" applyProtection="1"/>
    <xf numFmtId="0" fontId="1" fillId="6" borderId="9" xfId="0" applyFont="1" applyFill="1" applyBorder="1" applyAlignment="1" applyProtection="1">
      <alignment horizontal="left"/>
    </xf>
    <xf numFmtId="190" fontId="1" fillId="6" borderId="10" xfId="0" applyNumberFormat="1" applyFont="1" applyFill="1" applyBorder="1" applyAlignment="1" applyProtection="1">
      <alignment horizontal="left"/>
    </xf>
    <xf numFmtId="190" fontId="0" fillId="6" borderId="11" xfId="0" applyNumberFormat="1" applyFill="1" applyBorder="1" applyProtection="1"/>
    <xf numFmtId="0" fontId="1" fillId="0" borderId="0" xfId="0" applyFont="1" applyProtection="1"/>
    <xf numFmtId="49" fontId="5" fillId="0" borderId="0" xfId="0" applyNumberFormat="1" applyFont="1" applyAlignment="1" applyProtection="1">
      <alignment horizontal="center"/>
    </xf>
    <xf numFmtId="0" fontId="0" fillId="7" borderId="17" xfId="0" applyFill="1" applyBorder="1" applyAlignment="1" applyProtection="1">
      <alignment horizontal="center" wrapText="1"/>
    </xf>
    <xf numFmtId="0" fontId="0" fillId="7" borderId="18" xfId="0" applyFill="1" applyBorder="1" applyAlignment="1" applyProtection="1">
      <alignment horizontal="center" wrapText="1"/>
    </xf>
    <xf numFmtId="0" fontId="0" fillId="7" borderId="19" xfId="0" applyFill="1" applyBorder="1" applyAlignment="1" applyProtection="1">
      <alignment horizontal="center" wrapText="1"/>
    </xf>
    <xf numFmtId="0" fontId="0" fillId="0" borderId="0" xfId="0" applyAlignment="1" applyProtection="1">
      <alignment wrapText="1"/>
    </xf>
    <xf numFmtId="0" fontId="0" fillId="0" borderId="20" xfId="0" applyBorder="1" applyAlignment="1" applyProtection="1">
      <alignment horizontal="center"/>
    </xf>
    <xf numFmtId="1" fontId="0" fillId="0" borderId="1" xfId="0" applyNumberFormat="1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2" fontId="0" fillId="0" borderId="16" xfId="0" applyNumberFormat="1" applyBorder="1" applyAlignment="1" applyProtection="1">
      <alignment horizontal="center"/>
    </xf>
    <xf numFmtId="2" fontId="0" fillId="0" borderId="22" xfId="0" applyNumberFormat="1" applyBorder="1" applyAlignment="1" applyProtection="1">
      <alignment horizontal="center"/>
    </xf>
    <xf numFmtId="2" fontId="0" fillId="0" borderId="0" xfId="0" applyNumberFormat="1" applyBorder="1" applyAlignment="1" applyProtection="1">
      <alignment horizontal="center"/>
    </xf>
    <xf numFmtId="0" fontId="0" fillId="7" borderId="4" xfId="0" applyFill="1" applyBorder="1" applyAlignment="1" applyProtection="1">
      <alignment horizontal="center" wrapText="1"/>
    </xf>
    <xf numFmtId="0" fontId="0" fillId="7" borderId="5" xfId="0" applyFill="1" applyBorder="1" applyAlignment="1" applyProtection="1">
      <alignment horizontal="center" wrapText="1"/>
    </xf>
    <xf numFmtId="0" fontId="0" fillId="0" borderId="23" xfId="0" applyBorder="1" applyProtection="1"/>
    <xf numFmtId="2" fontId="0" fillId="0" borderId="3" xfId="0" applyNumberFormat="1" applyBorder="1" applyAlignment="1" applyProtection="1">
      <alignment horizontal="center"/>
    </xf>
    <xf numFmtId="2" fontId="0" fillId="0" borderId="4" xfId="0" applyNumberFormat="1" applyBorder="1" applyAlignment="1" applyProtection="1">
      <alignment horizontal="center"/>
    </xf>
    <xf numFmtId="2" fontId="0" fillId="0" borderId="5" xfId="0" applyNumberFormat="1" applyBorder="1" applyAlignment="1" applyProtection="1">
      <alignment horizontal="center"/>
    </xf>
    <xf numFmtId="0" fontId="0" fillId="0" borderId="20" xfId="0" applyBorder="1" applyProtection="1"/>
    <xf numFmtId="2" fontId="0" fillId="0" borderId="2" xfId="0" applyNumberFormat="1" applyBorder="1" applyAlignment="1" applyProtection="1">
      <alignment horizontal="center"/>
    </xf>
    <xf numFmtId="2" fontId="0" fillId="0" borderId="1" xfId="0" applyNumberFormat="1" applyBorder="1" applyAlignment="1" applyProtection="1">
      <alignment horizontal="center"/>
    </xf>
    <xf numFmtId="0" fontId="0" fillId="0" borderId="21" xfId="0" applyBorder="1" applyProtection="1"/>
    <xf numFmtId="2" fontId="0" fillId="0" borderId="15" xfId="0" applyNumberFormat="1" applyBorder="1" applyAlignment="1" applyProtection="1">
      <alignment horizontal="center"/>
    </xf>
    <xf numFmtId="0" fontId="0" fillId="0" borderId="0" xfId="0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0" fontId="0" fillId="0" borderId="0" xfId="0" applyNumberFormat="1" applyFont="1" applyFill="1" applyBorder="1" applyAlignment="1" applyProtection="1">
      <protection locked="0"/>
    </xf>
    <xf numFmtId="0" fontId="0" fillId="0" borderId="0" xfId="0" applyNumberFormat="1" applyFill="1" applyBorder="1" applyAlignment="1" applyProtection="1">
      <protection locked="0"/>
    </xf>
    <xf numFmtId="0" fontId="0" fillId="0" borderId="3" xfId="0" applyNumberFormat="1" applyFont="1" applyFill="1" applyBorder="1" applyAlignment="1" applyProtection="1">
      <protection locked="0"/>
    </xf>
    <xf numFmtId="0" fontId="0" fillId="0" borderId="4" xfId="0" applyNumberFormat="1" applyFont="1" applyFill="1" applyBorder="1" applyAlignment="1" applyProtection="1">
      <protection locked="0"/>
    </xf>
    <xf numFmtId="0" fontId="0" fillId="0" borderId="4" xfId="0" applyNumberFormat="1" applyFill="1" applyBorder="1" applyAlignment="1" applyProtection="1">
      <protection locked="0"/>
    </xf>
    <xf numFmtId="0" fontId="0" fillId="0" borderId="5" xfId="0" applyNumberFormat="1" applyFont="1" applyFill="1" applyBorder="1" applyAlignment="1" applyProtection="1">
      <protection locked="0"/>
    </xf>
    <xf numFmtId="0" fontId="0" fillId="0" borderId="2" xfId="0" applyNumberFormat="1" applyFont="1" applyFill="1" applyBorder="1" applyAlignment="1" applyProtection="1">
      <protection locked="0"/>
    </xf>
    <xf numFmtId="0" fontId="0" fillId="0" borderId="1" xfId="0" applyNumberFormat="1" applyFont="1" applyFill="1" applyBorder="1" applyAlignment="1" applyProtection="1">
      <protection locked="0"/>
    </xf>
    <xf numFmtId="0" fontId="0" fillId="0" borderId="1" xfId="0" applyNumberFormat="1" applyFill="1" applyBorder="1" applyAlignment="1" applyProtection="1">
      <protection locked="0"/>
    </xf>
    <xf numFmtId="0" fontId="0" fillId="0" borderId="2" xfId="0" applyNumberFormat="1" applyFont="1" applyFill="1" applyBorder="1" applyAlignment="1" applyProtection="1"/>
    <xf numFmtId="0" fontId="0" fillId="0" borderId="1" xfId="0" applyNumberFormat="1" applyFont="1" applyFill="1" applyBorder="1" applyAlignment="1" applyProtection="1"/>
    <xf numFmtId="190" fontId="0" fillId="0" borderId="0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7" borderId="24" xfId="0" applyFill="1" applyBorder="1" applyAlignment="1" applyProtection="1">
      <alignment horizontal="center" wrapText="1"/>
    </xf>
    <xf numFmtId="1" fontId="0" fillId="0" borderId="2" xfId="0" applyNumberFormat="1" applyBorder="1" applyAlignment="1" applyProtection="1">
      <alignment horizontal="center"/>
    </xf>
    <xf numFmtId="0" fontId="0" fillId="7" borderId="3" xfId="0" applyFill="1" applyBorder="1" applyAlignment="1" applyProtection="1">
      <alignment horizontal="center" wrapText="1"/>
    </xf>
    <xf numFmtId="190" fontId="0" fillId="0" borderId="22" xfId="0" applyNumberFormat="1" applyBorder="1" applyAlignment="1" applyProtection="1">
      <alignment horizontal="center"/>
    </xf>
    <xf numFmtId="2" fontId="0" fillId="0" borderId="0" xfId="0" applyNumberFormat="1" applyFont="1" applyFill="1" applyBorder="1" applyAlignment="1" applyProtection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2" xfId="0" applyBorder="1"/>
    <xf numFmtId="0" fontId="0" fillId="0" borderId="0" xfId="0" applyBorder="1"/>
    <xf numFmtId="0" fontId="0" fillId="0" borderId="1" xfId="0" applyBorder="1"/>
    <xf numFmtId="0" fontId="0" fillId="0" borderId="1" xfId="0" applyBorder="1" applyAlignment="1" applyProtection="1">
      <alignment horizontal="center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0" fontId="18" fillId="0" borderId="0" xfId="0" applyFont="1" applyAlignment="1" applyProtection="1">
      <alignment horizontal="center"/>
    </xf>
    <xf numFmtId="190" fontId="18" fillId="0" borderId="22" xfId="0" applyNumberFormat="1" applyFont="1" applyBorder="1" applyAlignment="1" applyProtection="1">
      <alignment horizontal="center"/>
    </xf>
    <xf numFmtId="0" fontId="1" fillId="3" borderId="25" xfId="0" applyFont="1" applyFill="1" applyBorder="1" applyAlignment="1" applyProtection="1">
      <alignment horizontal="left"/>
    </xf>
    <xf numFmtId="190" fontId="1" fillId="3" borderId="26" xfId="0" applyNumberFormat="1" applyFont="1" applyFill="1" applyBorder="1" applyAlignment="1" applyProtection="1">
      <alignment horizontal="left"/>
    </xf>
    <xf numFmtId="190" fontId="1" fillId="3" borderId="27" xfId="0" applyNumberFormat="1" applyFont="1" applyFill="1" applyBorder="1" applyProtection="1"/>
    <xf numFmtId="49" fontId="5" fillId="0" borderId="0" xfId="0" applyNumberFormat="1" applyFont="1" applyFill="1" applyBorder="1" applyAlignment="1" applyProtection="1">
      <alignment horizontal="center"/>
    </xf>
    <xf numFmtId="190" fontId="0" fillId="0" borderId="0" xfId="0" applyNumberFormat="1" applyFill="1" applyBorder="1" applyProtection="1"/>
    <xf numFmtId="0" fontId="0" fillId="0" borderId="14" xfId="0" applyBorder="1" applyAlignment="1" applyProtection="1">
      <alignment horizontal="center" vertical="top" wrapText="1"/>
    </xf>
    <xf numFmtId="0" fontId="0" fillId="0" borderId="12" xfId="0" applyBorder="1" applyAlignment="1" applyProtection="1">
      <alignment horizontal="center" vertical="top"/>
    </xf>
    <xf numFmtId="0" fontId="0" fillId="0" borderId="0" xfId="0" applyFill="1" applyBorder="1" applyAlignment="1" applyProtection="1">
      <alignment horizontal="center" wrapText="1"/>
    </xf>
    <xf numFmtId="190" fontId="3" fillId="0" borderId="0" xfId="0" applyNumberFormat="1" applyFont="1" applyBorder="1" applyProtection="1"/>
    <xf numFmtId="190" fontId="3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0" fontId="3" fillId="0" borderId="3" xfId="0" applyFont="1" applyBorder="1" applyAlignment="1" applyProtection="1">
      <alignment horizontal="left"/>
    </xf>
    <xf numFmtId="1" fontId="3" fillId="0" borderId="5" xfId="0" applyNumberFormat="1" applyFont="1" applyBorder="1" applyAlignment="1" applyProtection="1">
      <alignment horizontal="center"/>
    </xf>
    <xf numFmtId="190" fontId="0" fillId="0" borderId="1" xfId="0" applyNumberFormat="1" applyBorder="1" applyProtection="1"/>
    <xf numFmtId="190" fontId="3" fillId="0" borderId="16" xfId="0" applyNumberFormat="1" applyFont="1" applyBorder="1" applyProtection="1"/>
    <xf numFmtId="190" fontId="0" fillId="0" borderId="22" xfId="0" applyNumberFormat="1" applyBorder="1" applyProtection="1"/>
    <xf numFmtId="190" fontId="3" fillId="0" borderId="5" xfId="0" applyNumberFormat="1" applyFont="1" applyBorder="1" applyAlignment="1" applyProtection="1">
      <alignment horizontal="center"/>
    </xf>
    <xf numFmtId="190" fontId="0" fillId="0" borderId="4" xfId="0" applyNumberFormat="1" applyBorder="1" applyAlignment="1" applyProtection="1">
      <alignment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openxmlformats.org/officeDocument/2006/relationships/worksheet" Target="worksheets/sheet7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4.xml"/><Relationship Id="rId12" Type="http://schemas.openxmlformats.org/officeDocument/2006/relationships/chartsheet" Target="chartsheets/sheet6.xml"/><Relationship Id="rId17" Type="http://schemas.openxmlformats.org/officeDocument/2006/relationships/calcChain" Target="calcChain.xml"/><Relationship Id="rId2" Type="http://schemas.openxmlformats.org/officeDocument/2006/relationships/chartsheet" Target="chartsheets/sheet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worksheet" Target="worksheets/sheet6.xml"/><Relationship Id="rId5" Type="http://schemas.openxmlformats.org/officeDocument/2006/relationships/worksheet" Target="worksheets/sheet3.xml"/><Relationship Id="rId15" Type="http://schemas.openxmlformats.org/officeDocument/2006/relationships/styles" Target="styles.xml"/><Relationship Id="rId10" Type="http://schemas.openxmlformats.org/officeDocument/2006/relationships/chartsheet" Target="chartsheets/sheet5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5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32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Frischcannabis ohne Blüten  2008/2</a:t>
            </a:r>
            <a:r>
              <a:rPr lang="de-CH" sz="1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(Häufigkeitsverteilung)</a:t>
            </a:r>
          </a:p>
        </c:rich>
      </c:tx>
      <c:layout>
        <c:manualLayout>
          <c:xMode val="edge"/>
          <c:yMode val="edge"/>
          <c:x val="0.3347222222222222"/>
          <c:y val="2.0247469066366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94444444444442E-2"/>
          <c:y val="0.16085489313835771"/>
          <c:w val="0.92777777777777781"/>
          <c:h val="0.737907761529808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'Frischcannabis ohne Blüten'!$C$21</c:f>
              <c:strCache>
                <c:ptCount val="1"/>
                <c:pt idx="0">
                  <c:v>Häufigkeit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'Frischcannabis ohne Blüten'!$B$22:$B$42</c:f>
              <c:numCache>
                <c:formatCode>0</c:formatCode>
                <c:ptCount val="21"/>
                <c:pt idx="0" formatCode="0.0">
                  <c:v>0.3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'Frischcannabis ohne Blüten'!$C$22:$C$42</c:f>
              <c:numCache>
                <c:formatCode>0.0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31978944"/>
        <c:axId val="-1331978400"/>
      </c:barChart>
      <c:catAx>
        <c:axId val="-1331978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Klassengrenzen THC-Gehalt (%)</a:t>
                </a:r>
              </a:p>
            </c:rich>
          </c:tx>
          <c:layout>
            <c:manualLayout>
              <c:xMode val="edge"/>
              <c:yMode val="edge"/>
              <c:x val="0.42222222222222222"/>
              <c:y val="0.948256467941507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78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319784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Proben</a:t>
                </a:r>
              </a:p>
            </c:rich>
          </c:tx>
          <c:layout>
            <c:manualLayout>
              <c:xMode val="edge"/>
              <c:yMode val="edge"/>
              <c:x val="9.7222222222222224E-3"/>
              <c:y val="0.4499437570303712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789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32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Frischcannabis mit Blüten  2008/2</a:t>
            </a:r>
            <a:r>
              <a:rPr lang="de-CH" sz="1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</a:t>
            </a:r>
          </a:p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(Häufigkeitsverteilung)</a:t>
            </a:r>
          </a:p>
        </c:rich>
      </c:tx>
      <c:layout>
        <c:manualLayout>
          <c:xMode val="edge"/>
          <c:yMode val="edge"/>
          <c:x val="0.34236111111111112"/>
          <c:y val="2.0247469066366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94444444444442E-2"/>
          <c:y val="0.16085489313835771"/>
          <c:w val="0.92777777777777781"/>
          <c:h val="0.7379077615298087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'Frischcannabis mit Blüten'!$C$21</c:f>
              <c:strCache>
                <c:ptCount val="1"/>
                <c:pt idx="0">
                  <c:v>Häufigkeit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'Frischcannabis mit Blüten'!$B$22:$B$42</c:f>
              <c:numCache>
                <c:formatCode>0</c:formatCode>
                <c:ptCount val="21"/>
                <c:pt idx="0" formatCode="0.0">
                  <c:v>0.3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'Frischcannabis mit Blüten'!$C$22:$C$42</c:f>
              <c:numCache>
                <c:formatCode>0.0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31982208"/>
        <c:axId val="-1331981120"/>
      </c:barChart>
      <c:catAx>
        <c:axId val="-133198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Klassengrenzen THC-Gehalt (%)</a:t>
                </a:r>
              </a:p>
            </c:rich>
          </c:tx>
          <c:layout>
            <c:manualLayout>
              <c:xMode val="edge"/>
              <c:yMode val="edge"/>
              <c:x val="0.42222222222222222"/>
              <c:y val="0.9482564679415073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81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319811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Proben</a:t>
                </a:r>
              </a:p>
            </c:rich>
          </c:tx>
          <c:layout>
            <c:manualLayout>
              <c:xMode val="edge"/>
              <c:yMode val="edge"/>
              <c:x val="9.7222222222222224E-3"/>
              <c:y val="0.4499437570303712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822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32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Marihuana  2008/2</a:t>
            </a:r>
            <a:r>
              <a:rPr lang="de-CH" sz="1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</a:t>
            </a:r>
          </a:p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(Häufigkeitsverteilung)</a:t>
            </a:r>
          </a:p>
        </c:rich>
      </c:tx>
      <c:layout>
        <c:manualLayout>
          <c:xMode val="edge"/>
          <c:yMode val="edge"/>
          <c:x val="0.41111111111111109"/>
          <c:y val="2.0247469066366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333333333333334E-2"/>
          <c:y val="0.17097862767154107"/>
          <c:w val="0.93333333333333335"/>
          <c:h val="0.7345331833520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Marihuana!$C$21</c:f>
              <c:strCache>
                <c:ptCount val="1"/>
                <c:pt idx="0">
                  <c:v>Häufigkeit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Marihuana!$B$22:$B$42</c:f>
              <c:numCache>
                <c:formatCode>0</c:formatCode>
                <c:ptCount val="21"/>
                <c:pt idx="0" formatCode="0.0">
                  <c:v>0.3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Marihuana!$C$22:$C$42</c:f>
              <c:numCache>
                <c:formatCode>0.0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31987104"/>
        <c:axId val="-1331976224"/>
      </c:barChart>
      <c:catAx>
        <c:axId val="-1331987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Klassengrenzen THC-Gehalt (%)</a:t>
                </a:r>
              </a:p>
            </c:rich>
          </c:tx>
          <c:layout>
            <c:manualLayout>
              <c:xMode val="edge"/>
              <c:yMode val="edge"/>
              <c:x val="0.4201388888888889"/>
              <c:y val="0.955005624296962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76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319762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Proben</a:t>
                </a:r>
              </a:p>
            </c:rich>
          </c:tx>
          <c:layout>
            <c:manualLayout>
              <c:xMode val="edge"/>
              <c:yMode val="edge"/>
              <c:x val="4.8611111111111112E-3"/>
              <c:y val="0.4578177727784026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8710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32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Haschisch  2008/2</a:t>
            </a:r>
            <a:endParaRPr lang="de-CH" sz="11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 sz="1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(Häufigkeitsverteilung)</a:t>
            </a:r>
          </a:p>
        </c:rich>
      </c:tx>
      <c:layout>
        <c:manualLayout>
          <c:xMode val="edge"/>
          <c:yMode val="edge"/>
          <c:x val="0.40555555555555556"/>
          <c:y val="2.0247469066366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94444444444442E-2"/>
          <c:y val="0.16085489313835771"/>
          <c:w val="0.92777777777777781"/>
          <c:h val="0.7379077615298087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Haschisch!$C$21</c:f>
              <c:strCache>
                <c:ptCount val="1"/>
                <c:pt idx="0">
                  <c:v>Häufigkeit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Haschisch!$B$22:$B$42</c:f>
              <c:numCache>
                <c:formatCode>0</c:formatCode>
                <c:ptCount val="21"/>
                <c:pt idx="0" formatCode="0.0">
                  <c:v>0.3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12</c:v>
                </c:pt>
                <c:pt idx="12">
                  <c:v>14</c:v>
                </c:pt>
                <c:pt idx="13">
                  <c:v>16</c:v>
                </c:pt>
                <c:pt idx="14">
                  <c:v>18</c:v>
                </c:pt>
                <c:pt idx="15">
                  <c:v>20</c:v>
                </c:pt>
                <c:pt idx="16">
                  <c:v>22</c:v>
                </c:pt>
                <c:pt idx="17">
                  <c:v>24</c:v>
                </c:pt>
                <c:pt idx="18">
                  <c:v>26</c:v>
                </c:pt>
                <c:pt idx="19">
                  <c:v>28</c:v>
                </c:pt>
                <c:pt idx="20">
                  <c:v>30</c:v>
                </c:pt>
              </c:numCache>
            </c:numRef>
          </c:cat>
          <c:val>
            <c:numRef>
              <c:f>Haschisch!$C$22:$C$42</c:f>
              <c:numCache>
                <c:formatCode>0.0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31976768"/>
        <c:axId val="-1331985472"/>
      </c:barChart>
      <c:catAx>
        <c:axId val="-1331976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Klassengrenzen THC-Gehalt (%)</a:t>
                </a:r>
              </a:p>
            </c:rich>
          </c:tx>
          <c:layout>
            <c:manualLayout>
              <c:xMode val="edge"/>
              <c:yMode val="edge"/>
              <c:x val="0.42222222222222222"/>
              <c:y val="0.9482564679415073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85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31985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Proben</a:t>
                </a:r>
              </a:p>
            </c:rich>
          </c:tx>
          <c:layout>
            <c:manualLayout>
              <c:xMode val="edge"/>
              <c:yMode val="edge"/>
              <c:x val="9.7222222222222224E-3"/>
              <c:y val="0.4499437570303712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7676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Haschisch-ÖL 
(Häufigkeitsverteilung)  2008/2</a:t>
            </a:r>
          </a:p>
        </c:rich>
      </c:tx>
      <c:layout>
        <c:manualLayout>
          <c:xMode val="edge"/>
          <c:yMode val="edge"/>
          <c:x val="0.37916666666666665"/>
          <c:y val="2.0247469066366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94444444444442E-2"/>
          <c:y val="0.14960629921259844"/>
          <c:w val="0.92777777777777781"/>
          <c:h val="0.749156355455568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'Haschisch-Öl'!$C$21</c:f>
              <c:strCache>
                <c:ptCount val="1"/>
                <c:pt idx="0">
                  <c:v>Häufigkeit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'Haschisch-Öl'!$B$22:$B$42</c:f>
              <c:numCache>
                <c:formatCode>0</c:formatCode>
                <c:ptCount val="21"/>
                <c:pt idx="0" formatCode="0.0">
                  <c:v>0.3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12</c:v>
                </c:pt>
                <c:pt idx="12">
                  <c:v>14</c:v>
                </c:pt>
                <c:pt idx="13">
                  <c:v>16</c:v>
                </c:pt>
                <c:pt idx="14">
                  <c:v>18</c:v>
                </c:pt>
                <c:pt idx="15">
                  <c:v>20</c:v>
                </c:pt>
                <c:pt idx="16">
                  <c:v>25</c:v>
                </c:pt>
                <c:pt idx="17">
                  <c:v>30</c:v>
                </c:pt>
                <c:pt idx="18">
                  <c:v>35</c:v>
                </c:pt>
                <c:pt idx="19">
                  <c:v>40</c:v>
                </c:pt>
                <c:pt idx="20">
                  <c:v>45</c:v>
                </c:pt>
              </c:numCache>
            </c:numRef>
          </c:cat>
          <c:val>
            <c:numRef>
              <c:f>'Haschisch-Öl'!$C$22:$C$42</c:f>
              <c:numCache>
                <c:formatCode>0.0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31977856"/>
        <c:axId val="-1331987648"/>
      </c:barChart>
      <c:catAx>
        <c:axId val="-1331977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Klassengrenzen THC-Gehalt (%)</a:t>
                </a:r>
              </a:p>
            </c:rich>
          </c:tx>
          <c:layout>
            <c:manualLayout>
              <c:xMode val="edge"/>
              <c:yMode val="edge"/>
              <c:x val="0.42222222222222222"/>
              <c:y val="0.9482564679415073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87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319876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Proben</a:t>
                </a:r>
              </a:p>
            </c:rich>
          </c:tx>
          <c:layout>
            <c:manualLayout>
              <c:xMode val="edge"/>
              <c:yMode val="edge"/>
              <c:x val="9.7222222222222224E-3"/>
              <c:y val="0.44431946006749157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778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THC-Gehaltsverteilung der verschiedenen Cannabis-Typen  2008/2</a:t>
            </a:r>
          </a:p>
        </c:rich>
      </c:tx>
      <c:layout>
        <c:manualLayout>
          <c:xMode val="edge"/>
          <c:yMode val="edge"/>
          <c:x val="0.2388888888888889"/>
          <c:y val="2.0247469066366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33333333333331E-2"/>
          <c:y val="0.11698537682789652"/>
          <c:w val="0.92013888888888884"/>
          <c:h val="0.71316085489313841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Zusammenfassung!$A$10</c:f>
              <c:strCache>
                <c:ptCount val="1"/>
                <c:pt idx="0">
                  <c:v>1. Quartil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Zusammenfassung!$B$9:$G$9</c:f>
              <c:strCache>
                <c:ptCount val="5"/>
                <c:pt idx="0">
                  <c:v>Frischcannabis ohne Blütenstände</c:v>
                </c:pt>
                <c:pt idx="1">
                  <c:v>Frischcannabis mit Blütenständen</c:v>
                </c:pt>
                <c:pt idx="2">
                  <c:v>Marihuana</c:v>
                </c:pt>
                <c:pt idx="3">
                  <c:v>Haschisch</c:v>
                </c:pt>
                <c:pt idx="4">
                  <c:v>Haschisch-Öl </c:v>
                </c:pt>
              </c:strCache>
            </c:strRef>
          </c:cat>
          <c:val>
            <c:numRef>
              <c:f>Zusammenfassung!$B$10:$G$10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Zusammenfassung!$A$11</c:f>
              <c:strCache>
                <c:ptCount val="1"/>
                <c:pt idx="0">
                  <c:v>Minimum</c:v>
                </c:pt>
              </c:strCache>
            </c:strRef>
          </c:tx>
          <c:spPr>
            <a:ln w="19050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Zusammenfassung!$B$9:$G$9</c:f>
              <c:strCache>
                <c:ptCount val="5"/>
                <c:pt idx="0">
                  <c:v>Frischcannabis ohne Blütenstände</c:v>
                </c:pt>
                <c:pt idx="1">
                  <c:v>Frischcannabis mit Blütenständen</c:v>
                </c:pt>
                <c:pt idx="2">
                  <c:v>Marihuana</c:v>
                </c:pt>
                <c:pt idx="3">
                  <c:v>Haschisch</c:v>
                </c:pt>
                <c:pt idx="4">
                  <c:v>Haschisch-Öl </c:v>
                </c:pt>
              </c:strCache>
            </c:strRef>
          </c:cat>
          <c:val>
            <c:numRef>
              <c:f>Zusammenfassung!$B$11:$G$11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Zusammenfassung!$A$12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Ref>
              <c:f>Zusammenfassung!$B$9:$G$9</c:f>
              <c:strCache>
                <c:ptCount val="5"/>
                <c:pt idx="0">
                  <c:v>Frischcannabis ohne Blütenstände</c:v>
                </c:pt>
                <c:pt idx="1">
                  <c:v>Frischcannabis mit Blütenständen</c:v>
                </c:pt>
                <c:pt idx="2">
                  <c:v>Marihuana</c:v>
                </c:pt>
                <c:pt idx="3">
                  <c:v>Haschisch</c:v>
                </c:pt>
                <c:pt idx="4">
                  <c:v>Haschisch-Öl </c:v>
                </c:pt>
              </c:strCache>
            </c:strRef>
          </c:cat>
          <c:val>
            <c:numRef>
              <c:f>Zusammenfassung!$B$12:$G$12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Zusammenfassung!$A$13</c:f>
              <c:strCache>
                <c:ptCount val="1"/>
                <c:pt idx="0">
                  <c:v>Maximum</c:v>
                </c:pt>
              </c:strCache>
            </c:strRef>
          </c:tx>
          <c:spPr>
            <a:ln w="19050">
              <a:noFill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Ref>
              <c:f>Zusammenfassung!$B$9:$G$9</c:f>
              <c:strCache>
                <c:ptCount val="5"/>
                <c:pt idx="0">
                  <c:v>Frischcannabis ohne Blütenstände</c:v>
                </c:pt>
                <c:pt idx="1">
                  <c:v>Frischcannabis mit Blütenständen</c:v>
                </c:pt>
                <c:pt idx="2">
                  <c:v>Marihuana</c:v>
                </c:pt>
                <c:pt idx="3">
                  <c:v>Haschisch</c:v>
                </c:pt>
                <c:pt idx="4">
                  <c:v>Haschisch-Öl </c:v>
                </c:pt>
              </c:strCache>
            </c:strRef>
          </c:cat>
          <c:val>
            <c:numRef>
              <c:f>Zusammenfassung!$B$13:$G$13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Zusammenfassung!$A$14</c:f>
              <c:strCache>
                <c:ptCount val="1"/>
                <c:pt idx="0">
                  <c:v>3.Quartil</c:v>
                </c:pt>
              </c:strCache>
            </c:strRef>
          </c:tx>
          <c:spPr>
            <a:ln w="19050">
              <a:noFill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strRef>
              <c:f>Zusammenfassung!$B$9:$G$9</c:f>
              <c:strCache>
                <c:ptCount val="5"/>
                <c:pt idx="0">
                  <c:v>Frischcannabis ohne Blütenstände</c:v>
                </c:pt>
                <c:pt idx="1">
                  <c:v>Frischcannabis mit Blütenständen</c:v>
                </c:pt>
                <c:pt idx="2">
                  <c:v>Marihuana</c:v>
                </c:pt>
                <c:pt idx="3">
                  <c:v>Haschisch</c:v>
                </c:pt>
                <c:pt idx="4">
                  <c:v>Haschisch-Öl </c:v>
                </c:pt>
              </c:strCache>
            </c:strRef>
          </c:cat>
          <c:val>
            <c:numRef>
              <c:f>Zusammenfassung!$B$14:$G$14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50"/>
          <c:upBars>
            <c:spPr>
              <a:solidFill>
                <a:srgbClr val="8080FF"/>
              </a:solidFill>
              <a:ln w="12700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-1331975680"/>
        <c:axId val="-1331975136"/>
      </c:lineChart>
      <c:catAx>
        <c:axId val="-1331975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Konfiskate-Typen</a:t>
                </a:r>
              </a:p>
            </c:rich>
          </c:tx>
          <c:layout>
            <c:manualLayout>
              <c:xMode val="edge"/>
              <c:yMode val="edge"/>
              <c:x val="0.47152777777777777"/>
              <c:y val="0.9066366704161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75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31975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THC-Gehalt (%)</a:t>
                </a:r>
              </a:p>
            </c:rich>
          </c:tx>
          <c:layout>
            <c:manualLayout>
              <c:xMode val="edge"/>
              <c:yMode val="edge"/>
              <c:x val="9.7222222222222224E-3"/>
              <c:y val="0.3914510686164229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319756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5625000000000001"/>
          <c:y val="0.96175478065241848"/>
          <c:w val="0.34861111111111109"/>
          <c:h val="3.487064116985377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4515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4515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4515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4515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4515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4515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II1120"/>
  <sheetViews>
    <sheetView tabSelected="1" workbookViewId="0">
      <pane ySplit="4" topLeftCell="A13" activePane="bottomLeft" state="frozen"/>
      <selection activeCell="A18" sqref="A18"/>
      <selection pane="bottomLeft" activeCell="A25" sqref="A25"/>
    </sheetView>
  </sheetViews>
  <sheetFormatPr baseColWidth="10" defaultColWidth="11.453125" defaultRowHeight="12.5" x14ac:dyDescent="0.25"/>
  <cols>
    <col min="1" max="1" width="21.81640625" style="55" customWidth="1"/>
    <col min="2" max="2" width="16.54296875" style="56" customWidth="1"/>
    <col min="3" max="3" width="15.7265625" style="57" customWidth="1"/>
    <col min="4" max="4" width="13.1796875" style="57" customWidth="1"/>
    <col min="5" max="5" width="42.26953125" style="16" customWidth="1"/>
    <col min="6" max="6" width="7.453125" style="16" customWidth="1"/>
    <col min="7" max="7" width="72.1796875" style="12" customWidth="1"/>
    <col min="8" max="16384" width="11.453125" style="12"/>
  </cols>
  <sheetData>
    <row r="1" spans="1:243" ht="15.5" x14ac:dyDescent="0.35">
      <c r="A1" s="5" t="s">
        <v>23</v>
      </c>
      <c r="B1" s="6"/>
      <c r="C1" s="7" t="s">
        <v>46</v>
      </c>
      <c r="D1" s="127"/>
      <c r="E1" s="8"/>
      <c r="F1" s="9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</row>
    <row r="2" spans="1:243" ht="15.5" x14ac:dyDescent="0.35">
      <c r="A2" s="13" t="s">
        <v>0</v>
      </c>
      <c r="B2" s="14"/>
      <c r="C2" s="15"/>
      <c r="D2" s="128"/>
      <c r="F2" s="9"/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</row>
    <row r="3" spans="1:243" ht="13.5" thickBot="1" x14ac:dyDescent="0.35">
      <c r="A3" s="124" t="s">
        <v>1</v>
      </c>
      <c r="B3" s="125" t="s">
        <v>44</v>
      </c>
      <c r="C3" s="126"/>
      <c r="D3" s="128"/>
      <c r="F3" s="9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</row>
    <row r="4" spans="1:243" s="25" customFormat="1" ht="25.5" thickBot="1" x14ac:dyDescent="0.3">
      <c r="A4" s="20" t="s">
        <v>2</v>
      </c>
      <c r="B4" s="21" t="s">
        <v>25</v>
      </c>
      <c r="C4" s="129" t="s">
        <v>24</v>
      </c>
      <c r="D4" s="130" t="s">
        <v>27</v>
      </c>
      <c r="E4" s="23" t="s">
        <v>19</v>
      </c>
      <c r="F4" s="10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</row>
    <row r="5" spans="1:243" x14ac:dyDescent="0.25">
      <c r="A5" s="135" t="s">
        <v>3</v>
      </c>
      <c r="B5" s="42"/>
      <c r="C5" s="136">
        <f>COUNT(B51:B1000)</f>
        <v>0</v>
      </c>
      <c r="D5" s="16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</row>
    <row r="6" spans="1:243" x14ac:dyDescent="0.25">
      <c r="A6" s="26" t="s">
        <v>4</v>
      </c>
      <c r="B6" s="132" t="e">
        <f>AVERAGE(B51:B1000)</f>
        <v>#DIV/0!</v>
      </c>
      <c r="C6" s="137"/>
      <c r="D6" s="16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</row>
    <row r="7" spans="1:243" x14ac:dyDescent="0.25">
      <c r="A7" s="26" t="s">
        <v>5</v>
      </c>
      <c r="B7" s="132" t="e">
        <f>STDEV(B51:B1000)</f>
        <v>#DIV/0!</v>
      </c>
      <c r="C7" s="137"/>
      <c r="D7" s="16"/>
      <c r="F7" s="10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</row>
    <row r="8" spans="1:243" x14ac:dyDescent="0.25">
      <c r="A8" s="26" t="s">
        <v>6</v>
      </c>
      <c r="B8" s="132" t="e">
        <f>B6+B7</f>
        <v>#DIV/0!</v>
      </c>
      <c r="C8" s="137"/>
      <c r="D8" s="16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</row>
    <row r="9" spans="1:243" x14ac:dyDescent="0.25">
      <c r="A9" s="26" t="s">
        <v>7</v>
      </c>
      <c r="B9" s="132" t="e">
        <f>B6-B7</f>
        <v>#DIV/0!</v>
      </c>
      <c r="C9" s="137"/>
      <c r="D9" s="16"/>
      <c r="F9" s="10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</row>
    <row r="10" spans="1:243" x14ac:dyDescent="0.25">
      <c r="A10" s="26" t="s">
        <v>8</v>
      </c>
      <c r="B10" s="132" t="e">
        <f>MEDIAN(B51:B1000)</f>
        <v>#NUM!</v>
      </c>
      <c r="C10" s="137"/>
      <c r="D10" s="16"/>
      <c r="F10" s="10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</row>
    <row r="11" spans="1:243" x14ac:dyDescent="0.25">
      <c r="A11" s="26" t="s">
        <v>43</v>
      </c>
      <c r="B11" s="133">
        <f>MIN(B51:B1000)</f>
        <v>0</v>
      </c>
      <c r="C11" s="137"/>
      <c r="D11" s="16"/>
      <c r="F11" s="10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</row>
    <row r="12" spans="1:243" x14ac:dyDescent="0.25">
      <c r="A12" s="26" t="s">
        <v>42</v>
      </c>
      <c r="B12" s="133">
        <f>MAX(B51:B1000)</f>
        <v>0</v>
      </c>
      <c r="C12" s="137"/>
      <c r="D12" s="16"/>
      <c r="F12" s="10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</row>
    <row r="13" spans="1:243" x14ac:dyDescent="0.25">
      <c r="A13" s="26" t="s">
        <v>9</v>
      </c>
      <c r="B13" s="132" t="e">
        <f>QUARTILE(B51:B1000,3)</f>
        <v>#NUM!</v>
      </c>
      <c r="C13" s="137"/>
      <c r="D13" s="16"/>
      <c r="F13" s="10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</row>
    <row r="14" spans="1:243" x14ac:dyDescent="0.25">
      <c r="A14" s="26" t="s">
        <v>10</v>
      </c>
      <c r="B14" s="132" t="e">
        <f>QUARTILE(B51:B1000,1)</f>
        <v>#NUM!</v>
      </c>
      <c r="C14" s="137"/>
      <c r="D14" s="16"/>
      <c r="F14" s="1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</row>
    <row r="15" spans="1:243" x14ac:dyDescent="0.25">
      <c r="A15" s="26" t="s">
        <v>11</v>
      </c>
      <c r="B15" s="132" t="e">
        <f>B13-B14</f>
        <v>#NUM!</v>
      </c>
      <c r="C15" s="137"/>
      <c r="D15" s="16"/>
      <c r="F15" s="10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</row>
    <row r="16" spans="1:243" x14ac:dyDescent="0.25">
      <c r="A16" s="26" t="s">
        <v>12</v>
      </c>
      <c r="B16" s="132" t="e">
        <f>PERCENTILE(B51:B1000,0.84)</f>
        <v>#NUM!</v>
      </c>
      <c r="C16" s="137"/>
      <c r="D16" s="16"/>
      <c r="F16" s="10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</row>
    <row r="17" spans="1:243" x14ac:dyDescent="0.25">
      <c r="A17" s="26" t="s">
        <v>13</v>
      </c>
      <c r="B17" s="132" t="e">
        <f>PERCENTILE(B51:B1000,0.16)</f>
        <v>#NUM!</v>
      </c>
      <c r="C17" s="137"/>
      <c r="D17" s="16"/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</row>
    <row r="18" spans="1:243" ht="13" thickBot="1" x14ac:dyDescent="0.3">
      <c r="A18" s="28" t="s">
        <v>14</v>
      </c>
      <c r="B18" s="138" t="e">
        <f>B16-B17</f>
        <v>#NUM!</v>
      </c>
      <c r="C18" s="139"/>
      <c r="D18" s="9"/>
      <c r="F18" s="10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</row>
    <row r="19" spans="1:243" x14ac:dyDescent="0.25">
      <c r="A19" s="134"/>
      <c r="B19" s="9"/>
      <c r="C19" s="10"/>
      <c r="D19" s="10"/>
      <c r="F19" s="9"/>
      <c r="G19" s="10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</row>
    <row r="20" spans="1:243" ht="13" thickBot="1" x14ac:dyDescent="0.3">
      <c r="A20" s="30"/>
      <c r="B20" s="31"/>
      <c r="C20" s="32"/>
      <c r="D20" s="10"/>
      <c r="F20" s="9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</row>
    <row r="21" spans="1:243" s="40" customFormat="1" ht="25.5" thickBot="1" x14ac:dyDescent="0.3">
      <c r="A21" s="33" t="s">
        <v>15</v>
      </c>
      <c r="B21" s="34" t="s">
        <v>26</v>
      </c>
      <c r="C21" s="35" t="s">
        <v>16</v>
      </c>
      <c r="D21" s="36"/>
      <c r="E21" s="37"/>
      <c r="F21" s="3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</row>
    <row r="22" spans="1:243" x14ac:dyDescent="0.25">
      <c r="A22" s="41"/>
      <c r="B22" s="42">
        <v>0.3</v>
      </c>
      <c r="C22" s="43">
        <f t="array" ref="C22:C43">FREQUENCY(B51:B1000,B22:B42)</f>
        <v>0</v>
      </c>
      <c r="D22" s="44"/>
      <c r="F22" s="9"/>
      <c r="G22" s="10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</row>
    <row r="23" spans="1:243" x14ac:dyDescent="0.25">
      <c r="A23" s="45"/>
      <c r="B23" s="46">
        <v>1</v>
      </c>
      <c r="C23" s="47">
        <v>0</v>
      </c>
      <c r="D23" s="44"/>
      <c r="F23" s="9"/>
      <c r="G23" s="10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</row>
    <row r="24" spans="1:243" x14ac:dyDescent="0.25">
      <c r="A24" s="45"/>
      <c r="B24" s="46">
        <v>2</v>
      </c>
      <c r="C24" s="47">
        <v>0</v>
      </c>
      <c r="D24" s="44"/>
      <c r="F24" s="9"/>
      <c r="G24" s="1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</row>
    <row r="25" spans="1:243" x14ac:dyDescent="0.25">
      <c r="A25" s="45"/>
      <c r="B25" s="46">
        <v>3</v>
      </c>
      <c r="C25" s="47">
        <v>0</v>
      </c>
      <c r="D25" s="44"/>
      <c r="F25" s="9"/>
      <c r="G25" s="10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</row>
    <row r="26" spans="1:243" x14ac:dyDescent="0.25">
      <c r="A26" s="45"/>
      <c r="B26" s="46">
        <v>4</v>
      </c>
      <c r="C26" s="47">
        <v>0</v>
      </c>
      <c r="D26" s="44"/>
      <c r="F26" s="9"/>
      <c r="G26" s="10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</row>
    <row r="27" spans="1:243" x14ac:dyDescent="0.25">
      <c r="A27" s="45"/>
      <c r="B27" s="46">
        <v>5</v>
      </c>
      <c r="C27" s="47">
        <v>0</v>
      </c>
      <c r="D27" s="44"/>
      <c r="F27" s="9"/>
      <c r="G27" s="10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</row>
    <row r="28" spans="1:243" x14ac:dyDescent="0.25">
      <c r="A28" s="45"/>
      <c r="B28" s="46">
        <v>6</v>
      </c>
      <c r="C28" s="47">
        <v>0</v>
      </c>
      <c r="D28" s="44"/>
      <c r="F28" s="9"/>
      <c r="G28" s="10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</row>
    <row r="29" spans="1:243" x14ac:dyDescent="0.25">
      <c r="A29" s="45"/>
      <c r="B29" s="46">
        <v>7</v>
      </c>
      <c r="C29" s="47">
        <v>0</v>
      </c>
      <c r="D29" s="44"/>
      <c r="F29" s="9"/>
      <c r="G29" s="10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</row>
    <row r="30" spans="1:243" x14ac:dyDescent="0.25">
      <c r="A30" s="45"/>
      <c r="B30" s="46">
        <v>8</v>
      </c>
      <c r="C30" s="47">
        <v>0</v>
      </c>
      <c r="D30" s="44"/>
      <c r="F30" s="9"/>
      <c r="G30" s="10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</row>
    <row r="31" spans="1:243" x14ac:dyDescent="0.25">
      <c r="A31" s="45"/>
      <c r="B31" s="46">
        <v>9</v>
      </c>
      <c r="C31" s="47">
        <v>0</v>
      </c>
      <c r="D31" s="44"/>
      <c r="F31" s="9"/>
      <c r="G31" s="10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</row>
    <row r="32" spans="1:243" x14ac:dyDescent="0.25">
      <c r="A32" s="45"/>
      <c r="B32" s="46">
        <v>10</v>
      </c>
      <c r="C32" s="47">
        <v>0</v>
      </c>
      <c r="D32" s="44"/>
      <c r="F32" s="9"/>
      <c r="G32" s="10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</row>
    <row r="33" spans="1:243" x14ac:dyDescent="0.25">
      <c r="A33" s="45"/>
      <c r="B33" s="46">
        <v>11</v>
      </c>
      <c r="C33" s="47">
        <v>0</v>
      </c>
      <c r="D33" s="44"/>
      <c r="F33" s="9"/>
      <c r="G33" s="10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</row>
    <row r="34" spans="1:243" x14ac:dyDescent="0.25">
      <c r="A34" s="45"/>
      <c r="B34" s="46">
        <v>12</v>
      </c>
      <c r="C34" s="47">
        <v>0</v>
      </c>
      <c r="D34" s="44"/>
      <c r="E34" s="122"/>
      <c r="F34" s="9"/>
      <c r="G34" s="10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</row>
    <row r="35" spans="1:243" x14ac:dyDescent="0.25">
      <c r="A35" s="45"/>
      <c r="B35" s="46">
        <v>13</v>
      </c>
      <c r="C35" s="47">
        <v>0</v>
      </c>
      <c r="D35" s="44"/>
      <c r="F35" s="9"/>
      <c r="G35" s="10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</row>
    <row r="36" spans="1:243" x14ac:dyDescent="0.25">
      <c r="A36" s="45"/>
      <c r="B36" s="46">
        <v>14</v>
      </c>
      <c r="C36" s="47">
        <v>0</v>
      </c>
      <c r="D36" s="44"/>
      <c r="F36" s="9"/>
      <c r="G36" s="10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</row>
    <row r="37" spans="1:243" x14ac:dyDescent="0.25">
      <c r="A37" s="45"/>
      <c r="B37" s="46">
        <v>15</v>
      </c>
      <c r="C37" s="47">
        <v>0</v>
      </c>
      <c r="D37" s="44"/>
      <c r="F37" s="9"/>
      <c r="G37" s="10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</row>
    <row r="38" spans="1:243" x14ac:dyDescent="0.25">
      <c r="A38" s="45"/>
      <c r="B38" s="46">
        <v>16</v>
      </c>
      <c r="C38" s="47">
        <v>0</v>
      </c>
      <c r="D38" s="44"/>
      <c r="F38" s="9"/>
      <c r="G38" s="10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</row>
    <row r="39" spans="1:243" x14ac:dyDescent="0.25">
      <c r="A39" s="45"/>
      <c r="B39" s="46">
        <v>17</v>
      </c>
      <c r="C39" s="47">
        <v>0</v>
      </c>
      <c r="D39" s="44"/>
      <c r="F39" s="9"/>
      <c r="G39" s="10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</row>
    <row r="40" spans="1:243" x14ac:dyDescent="0.25">
      <c r="A40" s="45"/>
      <c r="B40" s="46">
        <v>18</v>
      </c>
      <c r="C40" s="47">
        <v>0</v>
      </c>
      <c r="D40" s="44"/>
      <c r="F40" s="9"/>
      <c r="G40" s="10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</row>
    <row r="41" spans="1:243" x14ac:dyDescent="0.25">
      <c r="A41" s="45"/>
      <c r="B41" s="46">
        <v>19</v>
      </c>
      <c r="C41" s="47">
        <v>0</v>
      </c>
      <c r="D41" s="44"/>
      <c r="F41" s="9"/>
      <c r="G41" s="10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</row>
    <row r="42" spans="1:243" x14ac:dyDescent="0.25">
      <c r="A42" s="45"/>
      <c r="B42" s="46">
        <v>20</v>
      </c>
      <c r="C42" s="47">
        <v>0</v>
      </c>
      <c r="D42" s="44"/>
      <c r="F42" s="9"/>
      <c r="G42" s="10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</row>
    <row r="43" spans="1:243" ht="13" thickBot="1" x14ac:dyDescent="0.3">
      <c r="A43" s="45"/>
      <c r="B43" s="27"/>
      <c r="C43" s="111">
        <v>0</v>
      </c>
      <c r="D43" s="44"/>
      <c r="F43" s="9"/>
      <c r="G43" s="10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</row>
    <row r="44" spans="1:243" ht="13" thickBot="1" x14ac:dyDescent="0.3">
      <c r="A44" s="48"/>
      <c r="B44" s="29" t="s">
        <v>17</v>
      </c>
      <c r="C44" s="123">
        <f>SUM(C22:C43)</f>
        <v>0</v>
      </c>
      <c r="D44" s="44"/>
      <c r="F44" s="9"/>
      <c r="G44" s="10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</row>
    <row r="45" spans="1:243" x14ac:dyDescent="0.25">
      <c r="A45" s="49"/>
      <c r="B45" s="27"/>
      <c r="C45" s="44"/>
      <c r="D45" s="44"/>
      <c r="F45" s="9"/>
      <c r="G45" s="10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</row>
    <row r="46" spans="1:243" x14ac:dyDescent="0.25">
      <c r="A46" s="26"/>
      <c r="B46" s="9"/>
      <c r="C46" s="10"/>
      <c r="D46" s="10"/>
      <c r="F46" s="9"/>
      <c r="G46" s="10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</row>
    <row r="47" spans="1:243" x14ac:dyDescent="0.25">
      <c r="A47" s="45"/>
      <c r="B47" s="16"/>
      <c r="C47" s="50"/>
      <c r="D47" s="50"/>
      <c r="F47" s="9"/>
      <c r="G47" s="10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</row>
    <row r="48" spans="1:243" x14ac:dyDescent="0.25">
      <c r="A48" s="45"/>
      <c r="B48" s="16"/>
      <c r="C48" s="50"/>
      <c r="D48" s="50"/>
      <c r="F48" s="9"/>
      <c r="G48" s="10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</row>
    <row r="49" spans="1:243" ht="13" thickBot="1" x14ac:dyDescent="0.3">
      <c r="A49" s="48"/>
      <c r="B49" s="31"/>
      <c r="C49" s="32"/>
      <c r="D49" s="32"/>
      <c r="E49" s="31"/>
      <c r="F49" s="9"/>
      <c r="G49" s="10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</row>
    <row r="50" spans="1:243" ht="25.5" thickBot="1" x14ac:dyDescent="0.3">
      <c r="A50" s="20" t="s">
        <v>2</v>
      </c>
      <c r="B50" s="51" t="s">
        <v>28</v>
      </c>
      <c r="C50" s="52" t="s">
        <v>24</v>
      </c>
      <c r="D50" s="53" t="s">
        <v>18</v>
      </c>
      <c r="E50" s="54" t="s">
        <v>19</v>
      </c>
    </row>
    <row r="51" spans="1:243" x14ac:dyDescent="0.25">
      <c r="A51" s="113"/>
      <c r="B51" s="114"/>
      <c r="C51" s="114"/>
      <c r="D51" s="99"/>
      <c r="E51" s="115"/>
    </row>
    <row r="52" spans="1:243" x14ac:dyDescent="0.25">
      <c r="A52" s="116"/>
      <c r="B52" s="117"/>
      <c r="C52" s="117"/>
      <c r="D52" s="96"/>
      <c r="E52" s="118"/>
    </row>
    <row r="53" spans="1:243" x14ac:dyDescent="0.25">
      <c r="A53" s="116"/>
      <c r="B53" s="117"/>
      <c r="C53" s="117"/>
      <c r="D53" s="96"/>
      <c r="E53" s="118"/>
    </row>
    <row r="54" spans="1:243" x14ac:dyDescent="0.25">
      <c r="A54" s="116"/>
      <c r="B54" s="117"/>
      <c r="C54" s="117"/>
      <c r="D54" s="96"/>
      <c r="E54" s="118"/>
    </row>
    <row r="55" spans="1:243" x14ac:dyDescent="0.25">
      <c r="A55" s="116"/>
      <c r="B55" s="117"/>
      <c r="C55" s="117"/>
      <c r="D55" s="96"/>
      <c r="E55" s="118"/>
    </row>
    <row r="56" spans="1:243" x14ac:dyDescent="0.25">
      <c r="A56" s="116"/>
      <c r="B56" s="117"/>
      <c r="C56" s="117"/>
      <c r="D56" s="96"/>
      <c r="E56" s="118"/>
    </row>
    <row r="57" spans="1:243" x14ac:dyDescent="0.25">
      <c r="A57" s="116"/>
      <c r="B57" s="117"/>
      <c r="C57" s="117"/>
      <c r="D57" s="96"/>
      <c r="E57" s="118"/>
    </row>
    <row r="58" spans="1:243" x14ac:dyDescent="0.25">
      <c r="A58" s="116"/>
      <c r="B58" s="117"/>
      <c r="C58" s="117"/>
      <c r="D58" s="96"/>
      <c r="E58" s="118"/>
    </row>
    <row r="59" spans="1:243" x14ac:dyDescent="0.25">
      <c r="A59" s="101"/>
      <c r="B59" s="95"/>
      <c r="C59" s="95"/>
      <c r="D59" s="96"/>
      <c r="E59" s="102"/>
    </row>
    <row r="60" spans="1:243" x14ac:dyDescent="0.25">
      <c r="A60" s="101"/>
      <c r="B60" s="95"/>
      <c r="C60" s="95"/>
      <c r="D60" s="96"/>
      <c r="E60" s="102"/>
    </row>
    <row r="61" spans="1:243" x14ac:dyDescent="0.25">
      <c r="A61" s="101"/>
      <c r="B61" s="95"/>
      <c r="C61" s="95"/>
      <c r="D61" s="96"/>
      <c r="E61" s="102"/>
    </row>
    <row r="62" spans="1:243" x14ac:dyDescent="0.25">
      <c r="A62" s="101"/>
      <c r="B62" s="95"/>
      <c r="C62" s="95"/>
      <c r="D62" s="96"/>
      <c r="E62" s="102"/>
    </row>
    <row r="63" spans="1:243" x14ac:dyDescent="0.25">
      <c r="A63" s="101"/>
      <c r="B63" s="95"/>
      <c r="C63" s="95"/>
      <c r="D63" s="96"/>
      <c r="E63" s="102"/>
    </row>
    <row r="64" spans="1:243" x14ac:dyDescent="0.25">
      <c r="A64" s="101"/>
      <c r="B64" s="95"/>
      <c r="C64" s="95"/>
      <c r="D64" s="96"/>
      <c r="E64" s="102"/>
    </row>
    <row r="65" spans="1:5" x14ac:dyDescent="0.25">
      <c r="A65" s="101"/>
      <c r="B65" s="95"/>
      <c r="C65" s="95"/>
      <c r="D65" s="96"/>
      <c r="E65" s="102"/>
    </row>
    <row r="66" spans="1:5" x14ac:dyDescent="0.25">
      <c r="A66" s="101"/>
      <c r="B66" s="95"/>
      <c r="C66" s="95"/>
      <c r="D66" s="96"/>
      <c r="E66" s="102"/>
    </row>
    <row r="67" spans="1:5" x14ac:dyDescent="0.25">
      <c r="A67" s="101"/>
      <c r="B67" s="95"/>
      <c r="C67" s="95"/>
      <c r="D67" s="96"/>
      <c r="E67" s="102"/>
    </row>
    <row r="68" spans="1:5" x14ac:dyDescent="0.25">
      <c r="A68" s="101"/>
      <c r="B68" s="95"/>
      <c r="C68" s="95"/>
      <c r="D68" s="96"/>
      <c r="E68" s="102"/>
    </row>
    <row r="69" spans="1:5" x14ac:dyDescent="0.25">
      <c r="A69" s="101"/>
      <c r="B69" s="95"/>
      <c r="C69" s="95"/>
      <c r="D69" s="96"/>
      <c r="E69" s="102"/>
    </row>
    <row r="70" spans="1:5" x14ac:dyDescent="0.25">
      <c r="A70" s="101"/>
      <c r="B70" s="95"/>
      <c r="C70" s="95"/>
      <c r="D70" s="96"/>
      <c r="E70" s="102"/>
    </row>
    <row r="71" spans="1:5" x14ac:dyDescent="0.25">
      <c r="A71" s="101"/>
      <c r="B71" s="95"/>
      <c r="C71" s="95"/>
      <c r="D71" s="96"/>
      <c r="E71" s="102"/>
    </row>
    <row r="72" spans="1:5" x14ac:dyDescent="0.25">
      <c r="A72" s="101"/>
      <c r="B72" s="95"/>
      <c r="C72" s="95"/>
      <c r="D72" s="96"/>
      <c r="E72" s="102"/>
    </row>
    <row r="73" spans="1:5" x14ac:dyDescent="0.25">
      <c r="A73" s="101"/>
      <c r="B73" s="95"/>
      <c r="C73" s="95"/>
      <c r="D73" s="96"/>
      <c r="E73" s="102"/>
    </row>
    <row r="74" spans="1:5" x14ac:dyDescent="0.25">
      <c r="A74" s="101"/>
      <c r="B74" s="95"/>
      <c r="C74" s="95"/>
      <c r="D74" s="96"/>
      <c r="E74" s="102"/>
    </row>
    <row r="75" spans="1:5" x14ac:dyDescent="0.25">
      <c r="A75" s="101"/>
      <c r="B75" s="95"/>
      <c r="C75" s="95"/>
      <c r="D75" s="96"/>
      <c r="E75" s="102"/>
    </row>
    <row r="76" spans="1:5" x14ac:dyDescent="0.25">
      <c r="A76" s="101"/>
      <c r="B76" s="95"/>
      <c r="C76" s="95"/>
      <c r="D76" s="96"/>
      <c r="E76" s="102"/>
    </row>
    <row r="77" spans="1:5" x14ac:dyDescent="0.25">
      <c r="A77" s="101"/>
      <c r="B77" s="95"/>
      <c r="C77" s="95"/>
      <c r="D77" s="96"/>
      <c r="E77" s="102"/>
    </row>
    <row r="78" spans="1:5" x14ac:dyDescent="0.25">
      <c r="A78" s="101"/>
      <c r="B78" s="95"/>
      <c r="C78" s="95"/>
      <c r="D78" s="96"/>
      <c r="E78" s="102"/>
    </row>
    <row r="79" spans="1:5" x14ac:dyDescent="0.25">
      <c r="A79" s="101"/>
      <c r="B79" s="95"/>
      <c r="C79" s="95"/>
      <c r="D79" s="96"/>
      <c r="E79" s="102"/>
    </row>
    <row r="80" spans="1:5" x14ac:dyDescent="0.25">
      <c r="A80" s="101"/>
      <c r="B80" s="95"/>
      <c r="C80" s="95"/>
      <c r="D80" s="96"/>
      <c r="E80" s="102"/>
    </row>
    <row r="81" spans="1:5" x14ac:dyDescent="0.25">
      <c r="A81" s="101"/>
      <c r="B81" s="95"/>
      <c r="C81" s="95"/>
      <c r="D81" s="96"/>
      <c r="E81" s="102"/>
    </row>
    <row r="82" spans="1:5" x14ac:dyDescent="0.25">
      <c r="A82" s="101"/>
      <c r="B82" s="95"/>
      <c r="C82" s="95"/>
      <c r="D82" s="96"/>
      <c r="E82" s="102"/>
    </row>
    <row r="83" spans="1:5" x14ac:dyDescent="0.25">
      <c r="A83" s="101"/>
      <c r="B83" s="95"/>
      <c r="C83" s="95"/>
      <c r="D83" s="96"/>
      <c r="E83" s="102"/>
    </row>
    <row r="84" spans="1:5" x14ac:dyDescent="0.25">
      <c r="A84" s="101"/>
      <c r="B84" s="95"/>
      <c r="C84" s="95"/>
      <c r="D84" s="96"/>
      <c r="E84" s="102"/>
    </row>
    <row r="85" spans="1:5" x14ac:dyDescent="0.25">
      <c r="A85" s="101"/>
      <c r="B85" s="95"/>
      <c r="C85" s="95"/>
      <c r="D85" s="96"/>
      <c r="E85" s="102"/>
    </row>
    <row r="86" spans="1:5" x14ac:dyDescent="0.25">
      <c r="A86" s="101"/>
      <c r="B86" s="95"/>
      <c r="C86" s="95"/>
      <c r="D86" s="96"/>
      <c r="E86" s="102"/>
    </row>
    <row r="87" spans="1:5" x14ac:dyDescent="0.25">
      <c r="A87" s="101"/>
      <c r="B87" s="95"/>
      <c r="C87" s="95"/>
      <c r="D87" s="96"/>
      <c r="E87" s="102"/>
    </row>
    <row r="88" spans="1:5" x14ac:dyDescent="0.25">
      <c r="A88" s="101"/>
      <c r="B88" s="95"/>
      <c r="C88" s="95"/>
      <c r="D88" s="96"/>
      <c r="E88" s="102"/>
    </row>
    <row r="89" spans="1:5" x14ac:dyDescent="0.25">
      <c r="A89" s="101"/>
      <c r="B89" s="95"/>
      <c r="C89" s="95"/>
      <c r="D89" s="96"/>
      <c r="E89" s="102"/>
    </row>
    <row r="90" spans="1:5" x14ac:dyDescent="0.25">
      <c r="A90" s="101"/>
      <c r="B90" s="95"/>
      <c r="C90" s="95"/>
      <c r="D90" s="96"/>
      <c r="E90" s="102"/>
    </row>
    <row r="91" spans="1:5" x14ac:dyDescent="0.25">
      <c r="A91" s="101"/>
      <c r="B91" s="95"/>
      <c r="C91" s="95"/>
      <c r="D91" s="96"/>
      <c r="E91" s="102"/>
    </row>
    <row r="92" spans="1:5" x14ac:dyDescent="0.25">
      <c r="A92" s="101"/>
      <c r="B92" s="95"/>
      <c r="C92" s="95"/>
      <c r="D92" s="96"/>
      <c r="E92" s="102"/>
    </row>
    <row r="93" spans="1:5" x14ac:dyDescent="0.25">
      <c r="A93" s="101"/>
      <c r="B93" s="95"/>
      <c r="C93" s="95"/>
      <c r="D93" s="96"/>
      <c r="E93" s="102"/>
    </row>
    <row r="94" spans="1:5" x14ac:dyDescent="0.25">
      <c r="A94" s="101"/>
      <c r="B94" s="95"/>
      <c r="C94" s="95"/>
      <c r="D94" s="96"/>
      <c r="E94" s="102"/>
    </row>
    <row r="95" spans="1:5" x14ac:dyDescent="0.25">
      <c r="A95" s="101"/>
      <c r="B95" s="95"/>
      <c r="C95" s="95"/>
      <c r="D95" s="96"/>
      <c r="E95" s="102"/>
    </row>
    <row r="96" spans="1:5" x14ac:dyDescent="0.25">
      <c r="A96" s="101"/>
      <c r="B96" s="95"/>
      <c r="C96" s="95"/>
      <c r="D96" s="96"/>
      <c r="E96" s="102"/>
    </row>
    <row r="97" spans="1:5" x14ac:dyDescent="0.25">
      <c r="A97" s="101"/>
      <c r="B97" s="95"/>
      <c r="C97" s="95"/>
      <c r="D97" s="96"/>
      <c r="E97" s="102"/>
    </row>
    <row r="98" spans="1:5" x14ac:dyDescent="0.25">
      <c r="A98" s="101"/>
      <c r="B98" s="95"/>
      <c r="C98" s="95"/>
      <c r="D98" s="96"/>
      <c r="E98" s="102"/>
    </row>
    <row r="99" spans="1:5" x14ac:dyDescent="0.25">
      <c r="A99" s="101"/>
      <c r="B99" s="95"/>
      <c r="C99" s="95"/>
      <c r="D99" s="96"/>
      <c r="E99" s="102"/>
    </row>
    <row r="100" spans="1:5" x14ac:dyDescent="0.25">
      <c r="A100" s="101"/>
      <c r="B100" s="95"/>
      <c r="C100" s="95"/>
      <c r="D100" s="96"/>
      <c r="E100" s="102"/>
    </row>
    <row r="101" spans="1:5" x14ac:dyDescent="0.25">
      <c r="A101" s="101"/>
      <c r="B101" s="95"/>
      <c r="C101" s="95"/>
      <c r="D101" s="96"/>
      <c r="E101" s="102"/>
    </row>
    <row r="102" spans="1:5" x14ac:dyDescent="0.25">
      <c r="A102" s="101"/>
      <c r="B102" s="95"/>
      <c r="C102" s="95"/>
      <c r="D102" s="96"/>
      <c r="E102" s="102"/>
    </row>
    <row r="103" spans="1:5" x14ac:dyDescent="0.25">
      <c r="A103" s="101"/>
      <c r="B103" s="95"/>
      <c r="C103" s="95"/>
      <c r="D103" s="96"/>
      <c r="E103" s="102"/>
    </row>
    <row r="104" spans="1:5" x14ac:dyDescent="0.25">
      <c r="A104" s="101"/>
      <c r="B104" s="95"/>
      <c r="C104" s="95"/>
      <c r="D104" s="96"/>
      <c r="E104" s="102"/>
    </row>
    <row r="105" spans="1:5" x14ac:dyDescent="0.25">
      <c r="A105" s="101"/>
      <c r="B105" s="95"/>
      <c r="C105" s="95"/>
      <c r="D105" s="96"/>
      <c r="E105" s="102"/>
    </row>
    <row r="106" spans="1:5" x14ac:dyDescent="0.25">
      <c r="A106" s="101"/>
      <c r="B106" s="95"/>
      <c r="C106" s="95"/>
      <c r="D106" s="96"/>
      <c r="E106" s="102"/>
    </row>
    <row r="107" spans="1:5" x14ac:dyDescent="0.25">
      <c r="A107" s="101"/>
      <c r="B107" s="95"/>
      <c r="C107" s="95"/>
      <c r="D107" s="96"/>
      <c r="E107" s="102"/>
    </row>
    <row r="108" spans="1:5" x14ac:dyDescent="0.25">
      <c r="A108" s="101"/>
      <c r="B108" s="95"/>
      <c r="C108" s="95"/>
      <c r="D108" s="96"/>
      <c r="E108" s="102"/>
    </row>
    <row r="109" spans="1:5" x14ac:dyDescent="0.25">
      <c r="A109" s="101"/>
      <c r="B109" s="95"/>
      <c r="C109" s="95"/>
      <c r="D109" s="96"/>
      <c r="E109" s="102"/>
    </row>
    <row r="110" spans="1:5" x14ac:dyDescent="0.25">
      <c r="A110" s="101"/>
      <c r="B110" s="95"/>
      <c r="C110" s="95"/>
      <c r="D110" s="96"/>
      <c r="E110" s="102"/>
    </row>
    <row r="111" spans="1:5" x14ac:dyDescent="0.25">
      <c r="A111" s="101"/>
      <c r="B111" s="95"/>
      <c r="C111" s="95"/>
      <c r="D111" s="96"/>
      <c r="E111" s="102"/>
    </row>
    <row r="112" spans="1:5" x14ac:dyDescent="0.25">
      <c r="A112" s="4"/>
      <c r="B112" s="1"/>
      <c r="C112" s="3"/>
      <c r="D112" s="3"/>
      <c r="E112" s="2"/>
    </row>
    <row r="113" spans="1:5" x14ac:dyDescent="0.25">
      <c r="A113" s="4"/>
      <c r="B113" s="1"/>
      <c r="C113" s="3"/>
      <c r="D113" s="3"/>
      <c r="E113" s="2"/>
    </row>
    <row r="114" spans="1:5" x14ac:dyDescent="0.25">
      <c r="A114" s="4"/>
      <c r="B114" s="1"/>
      <c r="C114" s="3"/>
      <c r="D114" s="3"/>
      <c r="E114" s="2"/>
    </row>
    <row r="115" spans="1:5" x14ac:dyDescent="0.25">
      <c r="A115" s="4"/>
      <c r="B115" s="1"/>
      <c r="C115" s="3"/>
      <c r="D115" s="3"/>
      <c r="E115" s="2"/>
    </row>
    <row r="116" spans="1:5" x14ac:dyDescent="0.25">
      <c r="A116" s="4"/>
      <c r="B116" s="1"/>
      <c r="C116" s="3"/>
      <c r="D116" s="3"/>
      <c r="E116" s="2"/>
    </row>
    <row r="117" spans="1:5" x14ac:dyDescent="0.25">
      <c r="A117" s="4"/>
      <c r="B117" s="1"/>
      <c r="C117" s="3"/>
      <c r="D117" s="3"/>
      <c r="E117" s="2"/>
    </row>
    <row r="118" spans="1:5" x14ac:dyDescent="0.25">
      <c r="A118" s="4"/>
      <c r="B118" s="1"/>
      <c r="C118" s="3"/>
      <c r="D118" s="3"/>
      <c r="E118" s="2"/>
    </row>
    <row r="119" spans="1:5" x14ac:dyDescent="0.25">
      <c r="A119" s="4"/>
      <c r="B119" s="1"/>
      <c r="C119" s="3"/>
      <c r="D119" s="3"/>
      <c r="E119" s="2"/>
    </row>
    <row r="120" spans="1:5" x14ac:dyDescent="0.25">
      <c r="A120" s="4"/>
      <c r="B120" s="1"/>
      <c r="C120" s="3"/>
      <c r="D120" s="3"/>
      <c r="E120" s="2"/>
    </row>
    <row r="121" spans="1:5" x14ac:dyDescent="0.25">
      <c r="A121" s="4"/>
      <c r="B121" s="1"/>
      <c r="C121" s="3"/>
      <c r="D121" s="3"/>
      <c r="E121" s="2"/>
    </row>
    <row r="122" spans="1:5" x14ac:dyDescent="0.25">
      <c r="A122" s="4"/>
      <c r="B122" s="1"/>
      <c r="C122" s="3"/>
      <c r="D122" s="3"/>
      <c r="E122" s="2"/>
    </row>
    <row r="123" spans="1:5" x14ac:dyDescent="0.25">
      <c r="A123" s="4"/>
      <c r="B123" s="1"/>
      <c r="C123" s="3"/>
      <c r="D123" s="3"/>
      <c r="E123" s="2"/>
    </row>
    <row r="124" spans="1:5" x14ac:dyDescent="0.25">
      <c r="A124" s="4"/>
      <c r="B124" s="1"/>
      <c r="C124" s="3"/>
      <c r="D124" s="3"/>
      <c r="E124" s="2"/>
    </row>
    <row r="125" spans="1:5" x14ac:dyDescent="0.25">
      <c r="A125" s="4"/>
      <c r="B125" s="1"/>
      <c r="C125" s="3"/>
      <c r="D125" s="3"/>
      <c r="E125" s="2"/>
    </row>
    <row r="126" spans="1:5" x14ac:dyDescent="0.25">
      <c r="A126" s="4"/>
      <c r="B126" s="1"/>
      <c r="C126" s="3"/>
      <c r="D126" s="3"/>
      <c r="E126" s="2"/>
    </row>
    <row r="127" spans="1:5" x14ac:dyDescent="0.25">
      <c r="A127" s="4"/>
      <c r="B127" s="1"/>
      <c r="C127" s="3"/>
      <c r="D127" s="3"/>
      <c r="E127" s="2"/>
    </row>
    <row r="128" spans="1:5" x14ac:dyDescent="0.25">
      <c r="A128" s="4"/>
      <c r="B128" s="1"/>
      <c r="C128" s="3"/>
      <c r="D128" s="3"/>
      <c r="E128" s="2"/>
    </row>
    <row r="129" spans="1:5" x14ac:dyDescent="0.25">
      <c r="A129" s="4"/>
      <c r="B129" s="1"/>
      <c r="C129" s="3"/>
      <c r="D129" s="3"/>
      <c r="E129" s="2"/>
    </row>
    <row r="130" spans="1:5" x14ac:dyDescent="0.25">
      <c r="A130" s="4"/>
      <c r="B130" s="1"/>
      <c r="C130" s="3"/>
      <c r="D130" s="3"/>
      <c r="E130" s="2"/>
    </row>
    <row r="131" spans="1:5" x14ac:dyDescent="0.25">
      <c r="A131" s="4"/>
      <c r="B131" s="1"/>
      <c r="C131" s="3"/>
      <c r="D131" s="3"/>
      <c r="E131" s="2"/>
    </row>
    <row r="132" spans="1:5" x14ac:dyDescent="0.25">
      <c r="A132" s="4"/>
      <c r="B132" s="1"/>
      <c r="C132" s="3"/>
      <c r="D132" s="3"/>
      <c r="E132" s="2"/>
    </row>
    <row r="133" spans="1:5" x14ac:dyDescent="0.25">
      <c r="A133" s="4"/>
      <c r="B133" s="1"/>
      <c r="C133" s="3"/>
      <c r="D133" s="3"/>
      <c r="E133" s="2"/>
    </row>
    <row r="134" spans="1:5" x14ac:dyDescent="0.25">
      <c r="A134" s="4"/>
      <c r="B134" s="1"/>
      <c r="C134" s="3"/>
      <c r="D134" s="3"/>
      <c r="E134" s="2"/>
    </row>
    <row r="135" spans="1:5" x14ac:dyDescent="0.25">
      <c r="A135" s="4"/>
      <c r="B135" s="1"/>
      <c r="C135" s="3"/>
      <c r="D135" s="3"/>
      <c r="E135" s="2"/>
    </row>
    <row r="136" spans="1:5" x14ac:dyDescent="0.25">
      <c r="A136" s="4"/>
      <c r="B136" s="1"/>
      <c r="C136" s="3"/>
      <c r="D136" s="3"/>
      <c r="E136" s="2"/>
    </row>
    <row r="137" spans="1:5" x14ac:dyDescent="0.25">
      <c r="A137" s="4"/>
      <c r="B137" s="1"/>
      <c r="C137" s="3"/>
      <c r="D137" s="3"/>
      <c r="E137" s="2"/>
    </row>
    <row r="138" spans="1:5" x14ac:dyDescent="0.25">
      <c r="A138" s="4"/>
      <c r="B138" s="1"/>
      <c r="C138" s="3"/>
      <c r="D138" s="3"/>
      <c r="E138" s="2"/>
    </row>
    <row r="139" spans="1:5" x14ac:dyDescent="0.25">
      <c r="A139" s="4"/>
      <c r="B139" s="1"/>
      <c r="C139" s="3"/>
      <c r="D139" s="3"/>
      <c r="E139" s="2"/>
    </row>
    <row r="140" spans="1:5" x14ac:dyDescent="0.25">
      <c r="A140" s="4"/>
      <c r="B140" s="1"/>
      <c r="C140" s="3"/>
      <c r="D140" s="3"/>
      <c r="E140" s="2"/>
    </row>
    <row r="141" spans="1:5" x14ac:dyDescent="0.25">
      <c r="A141" s="4"/>
      <c r="B141" s="1"/>
      <c r="C141" s="3"/>
      <c r="D141" s="3"/>
      <c r="E141" s="2"/>
    </row>
    <row r="142" spans="1:5" x14ac:dyDescent="0.25">
      <c r="A142" s="4"/>
      <c r="B142" s="1"/>
      <c r="C142" s="3"/>
      <c r="D142" s="3"/>
      <c r="E142" s="2"/>
    </row>
    <row r="143" spans="1:5" x14ac:dyDescent="0.25">
      <c r="A143" s="4"/>
      <c r="B143" s="1"/>
      <c r="C143" s="3"/>
      <c r="D143" s="3"/>
      <c r="E143" s="2"/>
    </row>
    <row r="144" spans="1:5" x14ac:dyDescent="0.25">
      <c r="A144" s="4"/>
      <c r="B144" s="1"/>
      <c r="C144" s="3"/>
      <c r="D144" s="3"/>
      <c r="E144" s="2"/>
    </row>
    <row r="145" spans="1:5" x14ac:dyDescent="0.25">
      <c r="A145" s="4"/>
      <c r="B145" s="1"/>
      <c r="C145" s="3"/>
      <c r="D145" s="3"/>
      <c r="E145" s="2"/>
    </row>
    <row r="146" spans="1:5" x14ac:dyDescent="0.25">
      <c r="A146" s="4"/>
      <c r="B146" s="1"/>
      <c r="C146" s="3"/>
      <c r="D146" s="3"/>
      <c r="E146" s="2"/>
    </row>
    <row r="147" spans="1:5" x14ac:dyDescent="0.25">
      <c r="A147" s="4"/>
      <c r="B147" s="1"/>
      <c r="C147" s="3"/>
      <c r="D147" s="3"/>
      <c r="E147" s="2"/>
    </row>
    <row r="148" spans="1:5" x14ac:dyDescent="0.25">
      <c r="A148" s="4"/>
      <c r="B148" s="1"/>
      <c r="C148" s="3"/>
      <c r="D148" s="3"/>
      <c r="E148" s="2"/>
    </row>
    <row r="149" spans="1:5" x14ac:dyDescent="0.25">
      <c r="A149" s="4"/>
      <c r="B149" s="1"/>
      <c r="C149" s="3"/>
      <c r="D149" s="3"/>
      <c r="E149" s="2"/>
    </row>
    <row r="150" spans="1:5" x14ac:dyDescent="0.25">
      <c r="A150" s="4"/>
      <c r="B150" s="1"/>
      <c r="C150" s="3"/>
      <c r="D150" s="3"/>
      <c r="E150" s="2"/>
    </row>
    <row r="151" spans="1:5" x14ac:dyDescent="0.25">
      <c r="A151" s="4"/>
      <c r="B151" s="1"/>
      <c r="C151" s="3"/>
      <c r="D151" s="3"/>
      <c r="E151" s="2"/>
    </row>
    <row r="152" spans="1:5" x14ac:dyDescent="0.25">
      <c r="A152" s="4"/>
      <c r="B152" s="1"/>
      <c r="C152" s="3"/>
      <c r="D152" s="3"/>
      <c r="E152" s="2"/>
    </row>
    <row r="153" spans="1:5" x14ac:dyDescent="0.25">
      <c r="A153" s="4"/>
      <c r="B153" s="1"/>
      <c r="C153" s="3"/>
      <c r="D153" s="3"/>
      <c r="E153" s="2"/>
    </row>
    <row r="154" spans="1:5" x14ac:dyDescent="0.25">
      <c r="A154" s="4"/>
      <c r="B154" s="1"/>
      <c r="C154" s="3"/>
      <c r="D154" s="3"/>
      <c r="E154" s="2"/>
    </row>
    <row r="155" spans="1:5" x14ac:dyDescent="0.25">
      <c r="A155" s="4"/>
      <c r="B155" s="1"/>
      <c r="C155" s="3"/>
      <c r="D155" s="3"/>
      <c r="E155" s="2"/>
    </row>
    <row r="156" spans="1:5" x14ac:dyDescent="0.25">
      <c r="A156" s="4"/>
      <c r="B156" s="1"/>
      <c r="C156" s="3"/>
      <c r="D156" s="3"/>
      <c r="E156" s="2"/>
    </row>
    <row r="157" spans="1:5" x14ac:dyDescent="0.25">
      <c r="A157" s="4"/>
      <c r="B157" s="1"/>
      <c r="C157" s="3"/>
      <c r="D157" s="3"/>
      <c r="E157" s="2"/>
    </row>
    <row r="158" spans="1:5" x14ac:dyDescent="0.25">
      <c r="A158" s="4"/>
      <c r="B158" s="1"/>
      <c r="C158" s="3"/>
      <c r="D158" s="3"/>
      <c r="E158" s="2"/>
    </row>
    <row r="159" spans="1:5" x14ac:dyDescent="0.25">
      <c r="A159" s="4"/>
      <c r="B159" s="1"/>
      <c r="C159" s="3"/>
      <c r="D159" s="3"/>
      <c r="E159" s="2"/>
    </row>
    <row r="160" spans="1:5" x14ac:dyDescent="0.25">
      <c r="A160" s="4"/>
      <c r="B160" s="1"/>
      <c r="C160" s="3"/>
      <c r="D160" s="3"/>
      <c r="E160" s="2"/>
    </row>
    <row r="161" spans="1:5" x14ac:dyDescent="0.25">
      <c r="A161" s="4"/>
      <c r="B161" s="1"/>
      <c r="C161" s="3"/>
      <c r="D161" s="3"/>
      <c r="E161" s="2"/>
    </row>
    <row r="162" spans="1:5" x14ac:dyDescent="0.25">
      <c r="A162" s="4"/>
      <c r="B162" s="1"/>
      <c r="C162" s="3"/>
      <c r="D162" s="3"/>
      <c r="E162" s="2"/>
    </row>
    <row r="163" spans="1:5" x14ac:dyDescent="0.25">
      <c r="A163" s="4"/>
      <c r="B163" s="1"/>
      <c r="C163" s="3"/>
      <c r="D163" s="3"/>
      <c r="E163" s="2"/>
    </row>
    <row r="164" spans="1:5" x14ac:dyDescent="0.25">
      <c r="A164" s="4"/>
      <c r="B164" s="1"/>
      <c r="C164" s="3"/>
      <c r="D164" s="3"/>
      <c r="E164" s="2"/>
    </row>
    <row r="165" spans="1:5" x14ac:dyDescent="0.25">
      <c r="A165" s="4"/>
      <c r="B165" s="1"/>
      <c r="C165" s="3"/>
      <c r="D165" s="3"/>
      <c r="E165" s="2"/>
    </row>
    <row r="166" spans="1:5" x14ac:dyDescent="0.25">
      <c r="A166" s="4"/>
      <c r="B166" s="1"/>
      <c r="C166" s="3"/>
      <c r="D166" s="3"/>
      <c r="E166" s="2"/>
    </row>
    <row r="167" spans="1:5" x14ac:dyDescent="0.25">
      <c r="A167" s="4"/>
      <c r="B167" s="1"/>
      <c r="C167" s="3"/>
      <c r="D167" s="3"/>
      <c r="E167" s="2"/>
    </row>
    <row r="168" spans="1:5" x14ac:dyDescent="0.25">
      <c r="A168" s="4"/>
      <c r="B168" s="1"/>
      <c r="C168" s="3"/>
      <c r="D168" s="3"/>
      <c r="E168" s="2"/>
    </row>
    <row r="169" spans="1:5" x14ac:dyDescent="0.25">
      <c r="A169" s="4"/>
      <c r="B169" s="1"/>
      <c r="C169" s="3"/>
      <c r="D169" s="3"/>
      <c r="E169" s="2"/>
    </row>
    <row r="170" spans="1:5" x14ac:dyDescent="0.25">
      <c r="A170" s="4"/>
      <c r="B170" s="1"/>
      <c r="C170" s="3"/>
      <c r="D170" s="3"/>
      <c r="E170" s="2"/>
    </row>
    <row r="171" spans="1:5" x14ac:dyDescent="0.25">
      <c r="A171" s="4"/>
      <c r="B171" s="1"/>
      <c r="C171" s="3"/>
      <c r="D171" s="3"/>
      <c r="E171" s="2"/>
    </row>
    <row r="172" spans="1:5" x14ac:dyDescent="0.25">
      <c r="A172" s="4"/>
      <c r="B172" s="1"/>
      <c r="C172" s="3"/>
      <c r="D172" s="3"/>
      <c r="E172" s="2"/>
    </row>
    <row r="173" spans="1:5" x14ac:dyDescent="0.25">
      <c r="A173" s="4"/>
      <c r="B173" s="1"/>
      <c r="C173" s="3"/>
      <c r="D173" s="3"/>
      <c r="E173" s="2"/>
    </row>
    <row r="174" spans="1:5" x14ac:dyDescent="0.25">
      <c r="A174" s="4"/>
      <c r="B174" s="1"/>
      <c r="C174" s="3"/>
      <c r="D174" s="3"/>
      <c r="E174" s="2"/>
    </row>
    <row r="175" spans="1:5" x14ac:dyDescent="0.25">
      <c r="A175" s="4"/>
      <c r="B175" s="1"/>
      <c r="C175" s="3"/>
      <c r="D175" s="3"/>
      <c r="E175" s="2"/>
    </row>
    <row r="176" spans="1:5" x14ac:dyDescent="0.25">
      <c r="A176" s="4"/>
      <c r="B176" s="1"/>
      <c r="C176" s="3"/>
      <c r="D176" s="3"/>
      <c r="E176" s="2"/>
    </row>
    <row r="177" spans="1:5" x14ac:dyDescent="0.25">
      <c r="A177" s="4"/>
      <c r="B177" s="1"/>
      <c r="C177" s="3"/>
      <c r="D177" s="3"/>
      <c r="E177" s="2"/>
    </row>
    <row r="178" spans="1:5" x14ac:dyDescent="0.25">
      <c r="A178" s="4"/>
      <c r="B178" s="1"/>
      <c r="C178" s="3"/>
      <c r="D178" s="3"/>
      <c r="E178" s="2"/>
    </row>
    <row r="179" spans="1:5" x14ac:dyDescent="0.25">
      <c r="A179" s="4"/>
      <c r="B179" s="1"/>
      <c r="C179" s="3"/>
      <c r="D179" s="3"/>
      <c r="E179" s="2"/>
    </row>
    <row r="180" spans="1:5" x14ac:dyDescent="0.25">
      <c r="A180" s="4"/>
      <c r="B180" s="1"/>
      <c r="C180" s="3"/>
      <c r="D180" s="3"/>
      <c r="E180" s="2"/>
    </row>
    <row r="181" spans="1:5" x14ac:dyDescent="0.25">
      <c r="A181" s="4"/>
      <c r="B181" s="1"/>
      <c r="C181" s="3"/>
      <c r="D181" s="3"/>
      <c r="E181" s="2"/>
    </row>
    <row r="182" spans="1:5" x14ac:dyDescent="0.25">
      <c r="A182" s="4"/>
      <c r="B182" s="1"/>
      <c r="C182" s="3"/>
      <c r="D182" s="3"/>
      <c r="E182" s="2"/>
    </row>
    <row r="183" spans="1:5" x14ac:dyDescent="0.25">
      <c r="A183" s="4"/>
      <c r="B183" s="1"/>
      <c r="C183" s="3"/>
      <c r="D183" s="3"/>
      <c r="E183" s="2"/>
    </row>
    <row r="184" spans="1:5" x14ac:dyDescent="0.25">
      <c r="A184" s="4"/>
      <c r="B184" s="1"/>
      <c r="C184" s="3"/>
      <c r="D184" s="3"/>
      <c r="E184" s="2"/>
    </row>
    <row r="185" spans="1:5" x14ac:dyDescent="0.25">
      <c r="A185" s="4"/>
      <c r="B185" s="1"/>
      <c r="C185" s="3"/>
      <c r="D185" s="3"/>
      <c r="E185" s="2"/>
    </row>
    <row r="186" spans="1:5" x14ac:dyDescent="0.25">
      <c r="A186" s="4"/>
      <c r="B186" s="1"/>
      <c r="C186" s="3"/>
      <c r="D186" s="3"/>
      <c r="E186" s="2"/>
    </row>
    <row r="187" spans="1:5" x14ac:dyDescent="0.25">
      <c r="A187" s="4"/>
      <c r="B187" s="1"/>
      <c r="C187" s="3"/>
      <c r="D187" s="3"/>
      <c r="E187" s="2"/>
    </row>
    <row r="188" spans="1:5" x14ac:dyDescent="0.25">
      <c r="A188" s="4"/>
      <c r="B188" s="1"/>
      <c r="C188" s="3"/>
      <c r="D188" s="3"/>
      <c r="E188" s="2"/>
    </row>
    <row r="189" spans="1:5" x14ac:dyDescent="0.25">
      <c r="A189" s="4"/>
      <c r="B189" s="1"/>
      <c r="C189" s="3"/>
      <c r="D189" s="3"/>
      <c r="E189" s="2"/>
    </row>
    <row r="190" spans="1:5" x14ac:dyDescent="0.25">
      <c r="A190" s="4"/>
      <c r="B190" s="1"/>
      <c r="C190" s="3"/>
      <c r="D190" s="3"/>
      <c r="E190" s="2"/>
    </row>
    <row r="191" spans="1:5" x14ac:dyDescent="0.25">
      <c r="A191" s="4"/>
      <c r="B191" s="1"/>
      <c r="C191" s="3"/>
      <c r="D191" s="3"/>
      <c r="E191" s="2"/>
    </row>
    <row r="192" spans="1:5" x14ac:dyDescent="0.25">
      <c r="A192" s="4"/>
      <c r="B192" s="1"/>
      <c r="C192" s="3"/>
      <c r="D192" s="3"/>
      <c r="E192" s="2"/>
    </row>
    <row r="193" spans="1:5" x14ac:dyDescent="0.25">
      <c r="A193" s="4"/>
      <c r="B193" s="1"/>
      <c r="C193" s="3"/>
      <c r="D193" s="3"/>
      <c r="E193" s="2"/>
    </row>
    <row r="194" spans="1:5" x14ac:dyDescent="0.25">
      <c r="A194" s="4"/>
      <c r="B194" s="1"/>
      <c r="C194" s="3"/>
      <c r="D194" s="3"/>
      <c r="E194" s="2"/>
    </row>
    <row r="195" spans="1:5" x14ac:dyDescent="0.25">
      <c r="A195" s="4"/>
      <c r="B195" s="1"/>
      <c r="C195" s="3"/>
      <c r="D195" s="3"/>
      <c r="E195" s="2"/>
    </row>
    <row r="196" spans="1:5" x14ac:dyDescent="0.25">
      <c r="A196" s="4"/>
      <c r="B196" s="1"/>
      <c r="C196" s="3"/>
      <c r="D196" s="3"/>
      <c r="E196" s="2"/>
    </row>
    <row r="197" spans="1:5" x14ac:dyDescent="0.25">
      <c r="A197" s="4"/>
      <c r="B197" s="1"/>
      <c r="C197" s="3"/>
      <c r="D197" s="3"/>
      <c r="E197" s="2"/>
    </row>
    <row r="198" spans="1:5" x14ac:dyDescent="0.25">
      <c r="A198" s="4"/>
      <c r="B198" s="1"/>
      <c r="C198" s="3"/>
      <c r="D198" s="3"/>
      <c r="E198" s="2"/>
    </row>
    <row r="199" spans="1:5" x14ac:dyDescent="0.25">
      <c r="A199" s="4"/>
      <c r="B199" s="1"/>
      <c r="C199" s="3"/>
      <c r="D199" s="3"/>
      <c r="E199" s="2"/>
    </row>
    <row r="200" spans="1:5" x14ac:dyDescent="0.25">
      <c r="A200" s="4"/>
      <c r="B200" s="1"/>
      <c r="C200" s="3"/>
      <c r="D200" s="3"/>
      <c r="E200" s="2"/>
    </row>
    <row r="201" spans="1:5" x14ac:dyDescent="0.25">
      <c r="A201" s="4"/>
      <c r="B201" s="1"/>
      <c r="C201" s="3"/>
      <c r="D201" s="3"/>
      <c r="E201" s="2"/>
    </row>
    <row r="202" spans="1:5" x14ac:dyDescent="0.25">
      <c r="A202" s="4"/>
      <c r="B202" s="1"/>
      <c r="C202" s="3"/>
      <c r="D202" s="3"/>
      <c r="E202" s="2"/>
    </row>
    <row r="203" spans="1:5" x14ac:dyDescent="0.25">
      <c r="A203" s="4"/>
      <c r="B203" s="1"/>
      <c r="C203" s="3"/>
      <c r="D203" s="3"/>
      <c r="E203" s="2"/>
    </row>
    <row r="204" spans="1:5" x14ac:dyDescent="0.25">
      <c r="A204" s="4"/>
      <c r="B204" s="1"/>
      <c r="C204" s="3"/>
      <c r="D204" s="3"/>
      <c r="E204" s="2"/>
    </row>
    <row r="205" spans="1:5" x14ac:dyDescent="0.25">
      <c r="A205" s="4"/>
      <c r="B205" s="1"/>
      <c r="C205" s="3"/>
      <c r="D205" s="3"/>
      <c r="E205" s="2"/>
    </row>
    <row r="206" spans="1:5" x14ac:dyDescent="0.25">
      <c r="A206" s="4"/>
      <c r="B206" s="1"/>
      <c r="C206" s="3"/>
      <c r="D206" s="3"/>
      <c r="E206" s="2"/>
    </row>
    <row r="207" spans="1:5" x14ac:dyDescent="0.25">
      <c r="A207" s="4"/>
      <c r="B207" s="1"/>
      <c r="C207" s="3"/>
      <c r="D207" s="3"/>
      <c r="E207" s="2"/>
    </row>
    <row r="208" spans="1:5" x14ac:dyDescent="0.25">
      <c r="A208" s="4"/>
      <c r="B208" s="1"/>
      <c r="C208" s="3"/>
      <c r="D208" s="3"/>
      <c r="E208" s="2"/>
    </row>
    <row r="209" spans="1:5" x14ac:dyDescent="0.25">
      <c r="A209" s="4"/>
      <c r="B209" s="1"/>
      <c r="C209" s="3"/>
      <c r="D209" s="3"/>
      <c r="E209" s="2"/>
    </row>
    <row r="210" spans="1:5" x14ac:dyDescent="0.25">
      <c r="A210" s="4"/>
      <c r="B210" s="1"/>
      <c r="C210" s="3"/>
      <c r="D210" s="3"/>
      <c r="E210" s="2"/>
    </row>
    <row r="211" spans="1:5" x14ac:dyDescent="0.25">
      <c r="A211" s="4"/>
      <c r="B211" s="1"/>
      <c r="C211" s="3"/>
      <c r="D211" s="3"/>
      <c r="E211" s="2"/>
    </row>
    <row r="212" spans="1:5" x14ac:dyDescent="0.25">
      <c r="A212" s="4"/>
      <c r="B212" s="1"/>
      <c r="C212" s="3"/>
      <c r="D212" s="3"/>
      <c r="E212" s="2"/>
    </row>
    <row r="213" spans="1:5" x14ac:dyDescent="0.25">
      <c r="A213" s="4"/>
      <c r="B213" s="1"/>
      <c r="C213" s="3"/>
      <c r="D213" s="3"/>
      <c r="E213" s="2"/>
    </row>
    <row r="214" spans="1:5" x14ac:dyDescent="0.25">
      <c r="A214" s="4"/>
      <c r="B214" s="1"/>
      <c r="C214" s="3"/>
      <c r="D214" s="3"/>
      <c r="E214" s="2"/>
    </row>
    <row r="215" spans="1:5" x14ac:dyDescent="0.25">
      <c r="A215" s="4"/>
      <c r="B215" s="1"/>
      <c r="C215" s="3"/>
      <c r="D215" s="3"/>
      <c r="E215" s="2"/>
    </row>
    <row r="216" spans="1:5" x14ac:dyDescent="0.25">
      <c r="A216" s="4"/>
      <c r="B216" s="1"/>
      <c r="C216" s="3"/>
      <c r="D216" s="3"/>
      <c r="E216" s="2"/>
    </row>
    <row r="217" spans="1:5" x14ac:dyDescent="0.25">
      <c r="A217" s="4"/>
      <c r="B217" s="1"/>
      <c r="C217" s="3"/>
      <c r="D217" s="3"/>
      <c r="E217" s="2"/>
    </row>
    <row r="218" spans="1:5" x14ac:dyDescent="0.25">
      <c r="A218" s="4"/>
      <c r="B218" s="1"/>
      <c r="C218" s="3"/>
      <c r="D218" s="3"/>
      <c r="E218" s="2"/>
    </row>
    <row r="219" spans="1:5" x14ac:dyDescent="0.25">
      <c r="A219" s="4"/>
      <c r="B219" s="1"/>
      <c r="C219" s="3"/>
      <c r="D219" s="3"/>
      <c r="E219" s="2"/>
    </row>
    <row r="220" spans="1:5" x14ac:dyDescent="0.25">
      <c r="A220" s="4"/>
      <c r="B220" s="1"/>
      <c r="C220" s="3"/>
      <c r="D220" s="3"/>
      <c r="E220" s="2"/>
    </row>
    <row r="221" spans="1:5" x14ac:dyDescent="0.25">
      <c r="A221" s="4"/>
      <c r="B221" s="1"/>
      <c r="C221" s="3"/>
      <c r="D221" s="3"/>
      <c r="E221" s="2"/>
    </row>
    <row r="222" spans="1:5" x14ac:dyDescent="0.25">
      <c r="A222" s="4"/>
      <c r="B222" s="1"/>
      <c r="C222" s="3"/>
      <c r="D222" s="3"/>
      <c r="E222" s="2"/>
    </row>
    <row r="223" spans="1:5" x14ac:dyDescent="0.25">
      <c r="A223" s="4"/>
      <c r="B223" s="1"/>
      <c r="C223" s="3"/>
      <c r="D223" s="3"/>
      <c r="E223" s="2"/>
    </row>
    <row r="224" spans="1:5" x14ac:dyDescent="0.25">
      <c r="A224" s="4"/>
      <c r="B224" s="1"/>
      <c r="C224" s="3"/>
      <c r="D224" s="3"/>
      <c r="E224" s="2"/>
    </row>
    <row r="225" spans="1:5" x14ac:dyDescent="0.25">
      <c r="A225" s="4"/>
      <c r="B225" s="1"/>
      <c r="C225" s="3"/>
      <c r="D225" s="3"/>
      <c r="E225" s="2"/>
    </row>
    <row r="226" spans="1:5" x14ac:dyDescent="0.25">
      <c r="A226" s="4"/>
      <c r="B226" s="1"/>
      <c r="C226" s="3"/>
      <c r="D226" s="3"/>
      <c r="E226" s="2"/>
    </row>
    <row r="227" spans="1:5" x14ac:dyDescent="0.25">
      <c r="A227" s="4"/>
      <c r="B227" s="1"/>
      <c r="C227" s="3"/>
      <c r="D227" s="3"/>
      <c r="E227" s="2"/>
    </row>
    <row r="228" spans="1:5" x14ac:dyDescent="0.25">
      <c r="A228" s="4"/>
      <c r="B228" s="1"/>
      <c r="C228" s="3"/>
      <c r="D228" s="3"/>
      <c r="E228" s="2"/>
    </row>
    <row r="229" spans="1:5" x14ac:dyDescent="0.25">
      <c r="A229" s="4"/>
      <c r="B229" s="1"/>
      <c r="C229" s="3"/>
      <c r="D229" s="3"/>
      <c r="E229" s="2"/>
    </row>
    <row r="230" spans="1:5" x14ac:dyDescent="0.25">
      <c r="A230" s="4"/>
      <c r="B230" s="1"/>
      <c r="C230" s="3"/>
      <c r="D230" s="3"/>
      <c r="E230" s="2"/>
    </row>
    <row r="231" spans="1:5" x14ac:dyDescent="0.25">
      <c r="A231" s="4"/>
      <c r="B231" s="1"/>
      <c r="C231" s="3"/>
      <c r="D231" s="3"/>
      <c r="E231" s="2"/>
    </row>
    <row r="232" spans="1:5" x14ac:dyDescent="0.25">
      <c r="A232" s="4"/>
      <c r="B232" s="1"/>
      <c r="C232" s="3"/>
      <c r="D232" s="3"/>
      <c r="E232" s="2"/>
    </row>
    <row r="233" spans="1:5" x14ac:dyDescent="0.25">
      <c r="A233" s="4"/>
      <c r="B233" s="1"/>
      <c r="C233" s="3"/>
      <c r="D233" s="3"/>
      <c r="E233" s="2"/>
    </row>
    <row r="234" spans="1:5" x14ac:dyDescent="0.25">
      <c r="A234" s="4"/>
      <c r="B234" s="1"/>
      <c r="C234" s="3"/>
      <c r="D234" s="3"/>
      <c r="E234" s="2"/>
    </row>
    <row r="235" spans="1:5" x14ac:dyDescent="0.25">
      <c r="A235" s="4"/>
      <c r="B235" s="1"/>
      <c r="C235" s="3"/>
      <c r="D235" s="3"/>
      <c r="E235" s="2"/>
    </row>
    <row r="236" spans="1:5" x14ac:dyDescent="0.25">
      <c r="A236" s="4"/>
      <c r="B236" s="1"/>
      <c r="C236" s="3"/>
      <c r="D236" s="3"/>
      <c r="E236" s="2"/>
    </row>
    <row r="237" spans="1:5" x14ac:dyDescent="0.25">
      <c r="A237" s="4"/>
      <c r="B237" s="1"/>
      <c r="C237" s="3"/>
      <c r="D237" s="3"/>
      <c r="E237" s="2"/>
    </row>
    <row r="238" spans="1:5" x14ac:dyDescent="0.25">
      <c r="A238" s="4"/>
      <c r="B238" s="1"/>
      <c r="C238" s="3"/>
      <c r="D238" s="3"/>
      <c r="E238" s="2"/>
    </row>
    <row r="239" spans="1:5" x14ac:dyDescent="0.25">
      <c r="A239" s="4"/>
      <c r="B239" s="1"/>
      <c r="C239" s="3"/>
      <c r="D239" s="3"/>
      <c r="E239" s="2"/>
    </row>
    <row r="240" spans="1:5" x14ac:dyDescent="0.25">
      <c r="A240" s="4"/>
      <c r="B240" s="1"/>
      <c r="C240" s="3"/>
      <c r="D240" s="3"/>
      <c r="E240" s="2"/>
    </row>
    <row r="241" spans="1:5" x14ac:dyDescent="0.25">
      <c r="A241" s="4"/>
      <c r="B241" s="1"/>
      <c r="C241" s="3"/>
      <c r="D241" s="3"/>
      <c r="E241" s="2"/>
    </row>
    <row r="242" spans="1:5" x14ac:dyDescent="0.25">
      <c r="A242" s="4"/>
      <c r="B242" s="1"/>
      <c r="C242" s="3"/>
      <c r="D242" s="3"/>
      <c r="E242" s="2"/>
    </row>
    <row r="243" spans="1:5" x14ac:dyDescent="0.25">
      <c r="A243" s="4"/>
      <c r="B243" s="1"/>
      <c r="C243" s="3"/>
      <c r="D243" s="3"/>
      <c r="E243" s="2"/>
    </row>
    <row r="244" spans="1:5" x14ac:dyDescent="0.25">
      <c r="A244" s="4"/>
      <c r="B244" s="1"/>
      <c r="C244" s="3"/>
      <c r="D244" s="3"/>
      <c r="E244" s="2"/>
    </row>
    <row r="245" spans="1:5" x14ac:dyDescent="0.25">
      <c r="A245" s="4"/>
      <c r="B245" s="1"/>
      <c r="C245" s="3"/>
      <c r="D245" s="3"/>
      <c r="E245" s="2"/>
    </row>
    <row r="246" spans="1:5" x14ac:dyDescent="0.25">
      <c r="A246" s="4"/>
      <c r="B246" s="1"/>
      <c r="C246" s="3"/>
      <c r="D246" s="3"/>
      <c r="E246" s="2"/>
    </row>
    <row r="247" spans="1:5" x14ac:dyDescent="0.25">
      <c r="A247" s="4"/>
      <c r="B247" s="1"/>
      <c r="C247" s="3"/>
      <c r="D247" s="3"/>
      <c r="E247" s="2"/>
    </row>
    <row r="248" spans="1:5" x14ac:dyDescent="0.25">
      <c r="A248" s="4"/>
      <c r="B248" s="1"/>
      <c r="C248" s="3"/>
      <c r="D248" s="3"/>
      <c r="E248" s="2"/>
    </row>
    <row r="249" spans="1:5" x14ac:dyDescent="0.25">
      <c r="A249" s="4"/>
      <c r="B249" s="1"/>
      <c r="C249" s="3"/>
      <c r="D249" s="3"/>
      <c r="E249" s="2"/>
    </row>
    <row r="250" spans="1:5" x14ac:dyDescent="0.25">
      <c r="A250" s="4"/>
      <c r="B250" s="1"/>
      <c r="C250" s="3"/>
      <c r="D250" s="3"/>
      <c r="E250" s="2"/>
    </row>
    <row r="251" spans="1:5" x14ac:dyDescent="0.25">
      <c r="A251" s="4"/>
      <c r="B251" s="1"/>
      <c r="C251" s="3"/>
      <c r="D251" s="3"/>
      <c r="E251" s="2"/>
    </row>
    <row r="252" spans="1:5" x14ac:dyDescent="0.25">
      <c r="A252" s="4"/>
      <c r="B252" s="1"/>
      <c r="C252" s="3"/>
      <c r="D252" s="3"/>
      <c r="E252" s="2"/>
    </row>
    <row r="253" spans="1:5" x14ac:dyDescent="0.25">
      <c r="A253" s="4"/>
      <c r="B253" s="1"/>
      <c r="C253" s="3"/>
      <c r="D253" s="3"/>
      <c r="E253" s="2"/>
    </row>
    <row r="254" spans="1:5" x14ac:dyDescent="0.25">
      <c r="A254" s="4"/>
      <c r="B254" s="1"/>
      <c r="C254" s="3"/>
      <c r="D254" s="3"/>
      <c r="E254" s="2"/>
    </row>
    <row r="255" spans="1:5" x14ac:dyDescent="0.25">
      <c r="A255" s="4"/>
      <c r="B255" s="1"/>
      <c r="C255" s="3"/>
      <c r="D255" s="3"/>
      <c r="E255" s="2"/>
    </row>
    <row r="256" spans="1:5" x14ac:dyDescent="0.25">
      <c r="A256" s="4"/>
      <c r="B256" s="1"/>
      <c r="C256" s="3"/>
      <c r="D256" s="3"/>
      <c r="E256" s="2"/>
    </row>
    <row r="257" spans="1:5" x14ac:dyDescent="0.25">
      <c r="A257" s="4"/>
      <c r="B257" s="1"/>
      <c r="C257" s="3"/>
      <c r="D257" s="3"/>
      <c r="E257" s="2"/>
    </row>
    <row r="258" spans="1:5" x14ac:dyDescent="0.25">
      <c r="A258" s="4"/>
      <c r="B258" s="1"/>
      <c r="C258" s="3"/>
      <c r="D258" s="3"/>
      <c r="E258" s="2"/>
    </row>
    <row r="259" spans="1:5" x14ac:dyDescent="0.25">
      <c r="A259" s="4"/>
      <c r="B259" s="1"/>
      <c r="C259" s="3"/>
      <c r="D259" s="3"/>
      <c r="E259" s="2"/>
    </row>
    <row r="260" spans="1:5" x14ac:dyDescent="0.25">
      <c r="A260" s="4"/>
      <c r="B260" s="1"/>
      <c r="C260" s="3"/>
      <c r="D260" s="3"/>
      <c r="E260" s="2"/>
    </row>
    <row r="261" spans="1:5" x14ac:dyDescent="0.25">
      <c r="A261" s="4"/>
      <c r="B261" s="1"/>
      <c r="C261" s="3"/>
      <c r="D261" s="3"/>
      <c r="E261" s="2"/>
    </row>
    <row r="262" spans="1:5" x14ac:dyDescent="0.25">
      <c r="A262" s="4"/>
      <c r="B262" s="1"/>
      <c r="C262" s="3"/>
      <c r="D262" s="3"/>
      <c r="E262" s="2"/>
    </row>
    <row r="263" spans="1:5" x14ac:dyDescent="0.25">
      <c r="A263" s="4"/>
      <c r="B263" s="1"/>
      <c r="C263" s="3"/>
      <c r="D263" s="3"/>
      <c r="E263" s="2"/>
    </row>
    <row r="264" spans="1:5" x14ac:dyDescent="0.25">
      <c r="A264" s="4"/>
      <c r="B264" s="1"/>
      <c r="C264" s="3"/>
      <c r="D264" s="3"/>
      <c r="E264" s="2"/>
    </row>
    <row r="265" spans="1:5" x14ac:dyDescent="0.25">
      <c r="A265" s="4"/>
      <c r="B265" s="1"/>
      <c r="C265" s="3"/>
      <c r="D265" s="3"/>
      <c r="E265" s="2"/>
    </row>
    <row r="266" spans="1:5" x14ac:dyDescent="0.25">
      <c r="A266" s="4"/>
      <c r="B266" s="1"/>
      <c r="C266" s="3"/>
      <c r="D266" s="3"/>
      <c r="E266" s="2"/>
    </row>
    <row r="267" spans="1:5" x14ac:dyDescent="0.25">
      <c r="A267" s="4"/>
      <c r="B267" s="1"/>
      <c r="C267" s="3"/>
      <c r="D267" s="3"/>
      <c r="E267" s="2"/>
    </row>
    <row r="268" spans="1:5" x14ac:dyDescent="0.25">
      <c r="A268" s="4"/>
      <c r="B268" s="1"/>
      <c r="C268" s="3"/>
      <c r="D268" s="3"/>
      <c r="E268" s="2"/>
    </row>
    <row r="269" spans="1:5" x14ac:dyDescent="0.25">
      <c r="A269" s="4"/>
      <c r="B269" s="1"/>
      <c r="C269" s="3"/>
      <c r="D269" s="3"/>
      <c r="E269" s="2"/>
    </row>
    <row r="270" spans="1:5" x14ac:dyDescent="0.25">
      <c r="A270" s="4"/>
      <c r="B270" s="1"/>
      <c r="C270" s="3"/>
      <c r="D270" s="3"/>
      <c r="E270" s="2"/>
    </row>
    <row r="271" spans="1:5" x14ac:dyDescent="0.25">
      <c r="A271" s="4"/>
      <c r="B271" s="1"/>
      <c r="C271" s="3"/>
      <c r="D271" s="3"/>
      <c r="E271" s="2"/>
    </row>
    <row r="272" spans="1:5" x14ac:dyDescent="0.25">
      <c r="A272" s="4"/>
      <c r="B272" s="1"/>
      <c r="C272" s="3"/>
      <c r="D272" s="3"/>
      <c r="E272" s="2"/>
    </row>
    <row r="273" spans="1:5" x14ac:dyDescent="0.25">
      <c r="A273" s="4"/>
      <c r="B273" s="1"/>
      <c r="C273" s="3"/>
      <c r="D273" s="3"/>
      <c r="E273" s="2"/>
    </row>
    <row r="274" spans="1:5" x14ac:dyDescent="0.25">
      <c r="A274" s="4"/>
      <c r="B274" s="1"/>
      <c r="C274" s="3"/>
      <c r="D274" s="3"/>
      <c r="E274" s="2"/>
    </row>
    <row r="275" spans="1:5" x14ac:dyDescent="0.25">
      <c r="A275" s="4"/>
      <c r="B275" s="1"/>
      <c r="C275" s="3"/>
      <c r="D275" s="3"/>
      <c r="E275" s="2"/>
    </row>
    <row r="276" spans="1:5" x14ac:dyDescent="0.25">
      <c r="A276" s="4"/>
      <c r="B276" s="1"/>
      <c r="C276" s="3"/>
      <c r="D276" s="3"/>
      <c r="E276" s="2"/>
    </row>
    <row r="277" spans="1:5" x14ac:dyDescent="0.25">
      <c r="A277" s="4"/>
      <c r="B277" s="1"/>
      <c r="C277" s="3"/>
      <c r="D277" s="3"/>
      <c r="E277" s="2"/>
    </row>
    <row r="278" spans="1:5" x14ac:dyDescent="0.25">
      <c r="A278" s="4"/>
      <c r="B278" s="1"/>
      <c r="C278" s="3"/>
      <c r="D278" s="3"/>
      <c r="E278" s="2"/>
    </row>
    <row r="279" spans="1:5" x14ac:dyDescent="0.25">
      <c r="A279" s="4"/>
      <c r="B279" s="1"/>
      <c r="C279" s="3"/>
      <c r="D279" s="3"/>
      <c r="E279" s="2"/>
    </row>
    <row r="280" spans="1:5" x14ac:dyDescent="0.25">
      <c r="A280" s="4"/>
      <c r="B280" s="1"/>
      <c r="C280" s="3"/>
      <c r="D280" s="3"/>
      <c r="E280" s="2"/>
    </row>
    <row r="281" spans="1:5" x14ac:dyDescent="0.25">
      <c r="A281" s="4"/>
      <c r="B281" s="1"/>
      <c r="C281" s="3"/>
      <c r="D281" s="3"/>
      <c r="E281" s="2"/>
    </row>
    <row r="282" spans="1:5" x14ac:dyDescent="0.25">
      <c r="A282" s="4"/>
      <c r="B282" s="1"/>
      <c r="C282" s="3"/>
      <c r="D282" s="3"/>
      <c r="E282" s="2"/>
    </row>
    <row r="283" spans="1:5" x14ac:dyDescent="0.25">
      <c r="A283" s="4"/>
      <c r="B283" s="1"/>
      <c r="C283" s="3"/>
      <c r="D283" s="3"/>
      <c r="E283" s="2"/>
    </row>
    <row r="284" spans="1:5" x14ac:dyDescent="0.25">
      <c r="A284" s="4"/>
      <c r="B284" s="1"/>
      <c r="C284" s="3"/>
      <c r="D284" s="3"/>
      <c r="E284" s="2"/>
    </row>
    <row r="285" spans="1:5" x14ac:dyDescent="0.25">
      <c r="A285" s="4"/>
      <c r="B285" s="1"/>
      <c r="C285" s="3"/>
      <c r="D285" s="3"/>
      <c r="E285" s="2"/>
    </row>
    <row r="286" spans="1:5" x14ac:dyDescent="0.25">
      <c r="A286" s="4"/>
      <c r="B286" s="1"/>
      <c r="C286" s="3"/>
      <c r="D286" s="3"/>
      <c r="E286" s="2"/>
    </row>
    <row r="287" spans="1:5" x14ac:dyDescent="0.25">
      <c r="A287" s="4"/>
      <c r="B287" s="1"/>
      <c r="C287" s="3"/>
      <c r="D287" s="3"/>
      <c r="E287" s="2"/>
    </row>
    <row r="288" spans="1:5" x14ac:dyDescent="0.25">
      <c r="A288" s="4"/>
      <c r="B288" s="1"/>
      <c r="C288" s="3"/>
      <c r="D288" s="3"/>
      <c r="E288" s="2"/>
    </row>
    <row r="289" spans="1:5" x14ac:dyDescent="0.25">
      <c r="A289" s="4"/>
      <c r="B289" s="1"/>
      <c r="C289" s="3"/>
      <c r="D289" s="3"/>
      <c r="E289" s="2"/>
    </row>
    <row r="290" spans="1:5" x14ac:dyDescent="0.25">
      <c r="A290" s="4"/>
      <c r="B290" s="1"/>
      <c r="C290" s="3"/>
      <c r="D290" s="3"/>
      <c r="E290" s="2"/>
    </row>
    <row r="291" spans="1:5" x14ac:dyDescent="0.25">
      <c r="A291" s="4"/>
      <c r="B291" s="1"/>
      <c r="C291" s="3"/>
      <c r="D291" s="3"/>
      <c r="E291" s="2"/>
    </row>
    <row r="292" spans="1:5" x14ac:dyDescent="0.25">
      <c r="A292" s="4"/>
      <c r="B292" s="1"/>
      <c r="C292" s="3"/>
      <c r="D292" s="3"/>
      <c r="E292" s="2"/>
    </row>
    <row r="293" spans="1:5" x14ac:dyDescent="0.25">
      <c r="A293" s="4"/>
      <c r="B293" s="1"/>
      <c r="C293" s="3"/>
      <c r="D293" s="3"/>
      <c r="E293" s="2"/>
    </row>
    <row r="294" spans="1:5" x14ac:dyDescent="0.25">
      <c r="A294" s="4"/>
      <c r="B294" s="1"/>
      <c r="C294" s="3"/>
      <c r="D294" s="3"/>
      <c r="E294" s="2"/>
    </row>
    <row r="295" spans="1:5" x14ac:dyDescent="0.25">
      <c r="A295" s="4"/>
      <c r="B295" s="1"/>
      <c r="C295" s="3"/>
      <c r="D295" s="3"/>
      <c r="E295" s="2"/>
    </row>
    <row r="296" spans="1:5" x14ac:dyDescent="0.25">
      <c r="A296" s="4"/>
      <c r="B296" s="1"/>
      <c r="C296" s="3"/>
      <c r="D296" s="3"/>
      <c r="E296" s="2"/>
    </row>
    <row r="297" spans="1:5" x14ac:dyDescent="0.25">
      <c r="A297" s="4"/>
      <c r="B297" s="1"/>
      <c r="C297" s="3"/>
      <c r="D297" s="3"/>
      <c r="E297" s="2"/>
    </row>
    <row r="298" spans="1:5" x14ac:dyDescent="0.25">
      <c r="A298" s="4"/>
      <c r="B298" s="1"/>
      <c r="C298" s="3"/>
      <c r="D298" s="3"/>
      <c r="E298" s="2"/>
    </row>
    <row r="299" spans="1:5" x14ac:dyDescent="0.25">
      <c r="A299" s="4"/>
      <c r="B299" s="1"/>
      <c r="C299" s="3"/>
      <c r="D299" s="3"/>
      <c r="E299" s="2"/>
    </row>
    <row r="300" spans="1:5" x14ac:dyDescent="0.25">
      <c r="A300" s="4"/>
      <c r="B300" s="1"/>
      <c r="C300" s="3"/>
      <c r="D300" s="3"/>
      <c r="E300" s="2"/>
    </row>
    <row r="301" spans="1:5" x14ac:dyDescent="0.25">
      <c r="A301" s="120"/>
      <c r="B301" s="1"/>
      <c r="C301" s="3"/>
      <c r="D301" s="3"/>
      <c r="E301" s="121"/>
    </row>
    <row r="302" spans="1:5" x14ac:dyDescent="0.25">
      <c r="A302" s="120"/>
      <c r="B302" s="1"/>
      <c r="C302" s="3"/>
      <c r="D302" s="3"/>
      <c r="E302" s="121"/>
    </row>
    <row r="303" spans="1:5" x14ac:dyDescent="0.25">
      <c r="A303" s="120"/>
      <c r="B303" s="1"/>
      <c r="C303" s="3"/>
      <c r="D303" s="3"/>
      <c r="E303" s="121"/>
    </row>
    <row r="304" spans="1:5" x14ac:dyDescent="0.25">
      <c r="D304" s="16"/>
    </row>
    <row r="305" spans="4:4" x14ac:dyDescent="0.25">
      <c r="D305" s="16"/>
    </row>
    <row r="306" spans="4:4" x14ac:dyDescent="0.25">
      <c r="D306" s="16"/>
    </row>
    <row r="307" spans="4:4" x14ac:dyDescent="0.25">
      <c r="D307" s="16"/>
    </row>
    <row r="308" spans="4:4" x14ac:dyDescent="0.25">
      <c r="D308" s="16"/>
    </row>
    <row r="309" spans="4:4" x14ac:dyDescent="0.25">
      <c r="D309" s="16"/>
    </row>
    <row r="310" spans="4:4" x14ac:dyDescent="0.25">
      <c r="D310" s="16"/>
    </row>
    <row r="311" spans="4:4" x14ac:dyDescent="0.25">
      <c r="D311" s="16"/>
    </row>
    <row r="312" spans="4:4" x14ac:dyDescent="0.25">
      <c r="D312" s="16"/>
    </row>
    <row r="313" spans="4:4" x14ac:dyDescent="0.25">
      <c r="D313" s="16"/>
    </row>
    <row r="314" spans="4:4" x14ac:dyDescent="0.25">
      <c r="D314" s="16"/>
    </row>
    <row r="315" spans="4:4" x14ac:dyDescent="0.25">
      <c r="D315" s="16"/>
    </row>
    <row r="316" spans="4:4" x14ac:dyDescent="0.25">
      <c r="D316" s="16"/>
    </row>
    <row r="317" spans="4:4" x14ac:dyDescent="0.25">
      <c r="D317" s="16"/>
    </row>
    <row r="318" spans="4:4" x14ac:dyDescent="0.25">
      <c r="D318" s="16"/>
    </row>
    <row r="319" spans="4:4" x14ac:dyDescent="0.25">
      <c r="D319" s="16"/>
    </row>
    <row r="320" spans="4:4" x14ac:dyDescent="0.25">
      <c r="D320" s="16"/>
    </row>
    <row r="321" spans="4:4" x14ac:dyDescent="0.25">
      <c r="D321" s="16"/>
    </row>
    <row r="322" spans="4:4" x14ac:dyDescent="0.25">
      <c r="D322" s="16"/>
    </row>
    <row r="323" spans="4:4" x14ac:dyDescent="0.25">
      <c r="D323" s="16"/>
    </row>
    <row r="324" spans="4:4" x14ac:dyDescent="0.25">
      <c r="D324" s="16"/>
    </row>
    <row r="325" spans="4:4" x14ac:dyDescent="0.25">
      <c r="D325" s="16"/>
    </row>
    <row r="326" spans="4:4" x14ac:dyDescent="0.25">
      <c r="D326" s="16"/>
    </row>
    <row r="327" spans="4:4" x14ac:dyDescent="0.25">
      <c r="D327" s="16"/>
    </row>
    <row r="328" spans="4:4" x14ac:dyDescent="0.25">
      <c r="D328" s="16"/>
    </row>
    <row r="329" spans="4:4" x14ac:dyDescent="0.25">
      <c r="D329" s="16"/>
    </row>
    <row r="330" spans="4:4" x14ac:dyDescent="0.25">
      <c r="D330" s="16"/>
    </row>
    <row r="331" spans="4:4" x14ac:dyDescent="0.25">
      <c r="D331" s="16"/>
    </row>
    <row r="332" spans="4:4" x14ac:dyDescent="0.25">
      <c r="D332" s="16"/>
    </row>
    <row r="333" spans="4:4" x14ac:dyDescent="0.25">
      <c r="D333" s="16"/>
    </row>
    <row r="334" spans="4:4" x14ac:dyDescent="0.25">
      <c r="D334" s="16"/>
    </row>
    <row r="335" spans="4:4" x14ac:dyDescent="0.25">
      <c r="D335" s="16"/>
    </row>
    <row r="336" spans="4:4" x14ac:dyDescent="0.25">
      <c r="D336" s="16"/>
    </row>
    <row r="337" spans="4:4" x14ac:dyDescent="0.25">
      <c r="D337" s="16"/>
    </row>
    <row r="338" spans="4:4" x14ac:dyDescent="0.25">
      <c r="D338" s="16"/>
    </row>
    <row r="339" spans="4:4" x14ac:dyDescent="0.25">
      <c r="D339" s="16"/>
    </row>
    <row r="340" spans="4:4" x14ac:dyDescent="0.25">
      <c r="D340" s="16"/>
    </row>
    <row r="341" spans="4:4" x14ac:dyDescent="0.25">
      <c r="D341" s="16"/>
    </row>
    <row r="342" spans="4:4" x14ac:dyDescent="0.25">
      <c r="D342" s="16"/>
    </row>
    <row r="343" spans="4:4" x14ac:dyDescent="0.25">
      <c r="D343" s="16"/>
    </row>
    <row r="344" spans="4:4" x14ac:dyDescent="0.25">
      <c r="D344" s="16"/>
    </row>
    <row r="345" spans="4:4" x14ac:dyDescent="0.25">
      <c r="D345" s="16"/>
    </row>
    <row r="346" spans="4:4" x14ac:dyDescent="0.25">
      <c r="D346" s="16"/>
    </row>
    <row r="347" spans="4:4" x14ac:dyDescent="0.25">
      <c r="D347" s="16"/>
    </row>
    <row r="348" spans="4:4" x14ac:dyDescent="0.25">
      <c r="D348" s="16"/>
    </row>
    <row r="349" spans="4:4" x14ac:dyDescent="0.25">
      <c r="D349" s="16"/>
    </row>
    <row r="350" spans="4:4" x14ac:dyDescent="0.25">
      <c r="D350" s="16"/>
    </row>
    <row r="351" spans="4:4" x14ac:dyDescent="0.25">
      <c r="D351" s="16"/>
    </row>
    <row r="352" spans="4:4" x14ac:dyDescent="0.25">
      <c r="D352" s="16"/>
    </row>
    <row r="353" spans="4:4" x14ac:dyDescent="0.25">
      <c r="D353" s="16"/>
    </row>
    <row r="354" spans="4:4" x14ac:dyDescent="0.25">
      <c r="D354" s="16"/>
    </row>
    <row r="355" spans="4:4" x14ac:dyDescent="0.25">
      <c r="D355" s="16"/>
    </row>
    <row r="356" spans="4:4" x14ac:dyDescent="0.25">
      <c r="D356" s="16"/>
    </row>
    <row r="357" spans="4:4" x14ac:dyDescent="0.25">
      <c r="D357" s="16"/>
    </row>
    <row r="358" spans="4:4" x14ac:dyDescent="0.25">
      <c r="D358" s="16"/>
    </row>
    <row r="359" spans="4:4" x14ac:dyDescent="0.25">
      <c r="D359" s="16"/>
    </row>
    <row r="360" spans="4:4" x14ac:dyDescent="0.25">
      <c r="D360" s="16"/>
    </row>
    <row r="361" spans="4:4" x14ac:dyDescent="0.25">
      <c r="D361" s="16"/>
    </row>
    <row r="362" spans="4:4" x14ac:dyDescent="0.25">
      <c r="D362" s="16"/>
    </row>
    <row r="363" spans="4:4" x14ac:dyDescent="0.25">
      <c r="D363" s="16"/>
    </row>
    <row r="364" spans="4:4" x14ac:dyDescent="0.25">
      <c r="D364" s="16"/>
    </row>
    <row r="365" spans="4:4" x14ac:dyDescent="0.25">
      <c r="D365" s="16"/>
    </row>
    <row r="366" spans="4:4" x14ac:dyDescent="0.25">
      <c r="D366" s="16"/>
    </row>
    <row r="367" spans="4:4" x14ac:dyDescent="0.25">
      <c r="D367" s="16"/>
    </row>
    <row r="368" spans="4:4" x14ac:dyDescent="0.25">
      <c r="D368" s="16"/>
    </row>
    <row r="369" spans="4:4" x14ac:dyDescent="0.25">
      <c r="D369" s="16"/>
    </row>
    <row r="370" spans="4:4" x14ac:dyDescent="0.25">
      <c r="D370" s="16"/>
    </row>
    <row r="371" spans="4:4" x14ac:dyDescent="0.25">
      <c r="D371" s="16"/>
    </row>
    <row r="372" spans="4:4" x14ac:dyDescent="0.25">
      <c r="D372" s="16"/>
    </row>
    <row r="373" spans="4:4" x14ac:dyDescent="0.25">
      <c r="D373" s="16"/>
    </row>
    <row r="374" spans="4:4" x14ac:dyDescent="0.25">
      <c r="D374" s="16"/>
    </row>
    <row r="375" spans="4:4" x14ac:dyDescent="0.25">
      <c r="D375" s="16"/>
    </row>
    <row r="376" spans="4:4" x14ac:dyDescent="0.25">
      <c r="D376" s="16"/>
    </row>
    <row r="377" spans="4:4" x14ac:dyDescent="0.25">
      <c r="D377" s="16"/>
    </row>
    <row r="378" spans="4:4" x14ac:dyDescent="0.25">
      <c r="D378" s="16"/>
    </row>
    <row r="379" spans="4:4" x14ac:dyDescent="0.25">
      <c r="D379" s="16"/>
    </row>
    <row r="380" spans="4:4" x14ac:dyDescent="0.25">
      <c r="D380" s="16"/>
    </row>
    <row r="381" spans="4:4" x14ac:dyDescent="0.25">
      <c r="D381" s="16"/>
    </row>
    <row r="382" spans="4:4" x14ac:dyDescent="0.25">
      <c r="D382" s="16"/>
    </row>
    <row r="383" spans="4:4" x14ac:dyDescent="0.25">
      <c r="D383" s="16"/>
    </row>
    <row r="384" spans="4:4" x14ac:dyDescent="0.25">
      <c r="D384" s="16"/>
    </row>
    <row r="385" spans="4:4" x14ac:dyDescent="0.25">
      <c r="D385" s="16"/>
    </row>
    <row r="386" spans="4:4" x14ac:dyDescent="0.25">
      <c r="D386" s="16"/>
    </row>
    <row r="387" spans="4:4" x14ac:dyDescent="0.25">
      <c r="D387" s="16"/>
    </row>
    <row r="388" spans="4:4" x14ac:dyDescent="0.25">
      <c r="D388" s="16"/>
    </row>
    <row r="389" spans="4:4" x14ac:dyDescent="0.25">
      <c r="D389" s="16"/>
    </row>
    <row r="390" spans="4:4" x14ac:dyDescent="0.25">
      <c r="D390" s="16"/>
    </row>
    <row r="391" spans="4:4" x14ac:dyDescent="0.25">
      <c r="D391" s="16"/>
    </row>
    <row r="392" spans="4:4" x14ac:dyDescent="0.25">
      <c r="D392" s="16"/>
    </row>
    <row r="393" spans="4:4" x14ac:dyDescent="0.25">
      <c r="D393" s="16"/>
    </row>
    <row r="394" spans="4:4" x14ac:dyDescent="0.25">
      <c r="D394" s="16"/>
    </row>
    <row r="395" spans="4:4" x14ac:dyDescent="0.25">
      <c r="D395" s="16"/>
    </row>
    <row r="396" spans="4:4" x14ac:dyDescent="0.25">
      <c r="D396" s="16"/>
    </row>
    <row r="397" spans="4:4" x14ac:dyDescent="0.25">
      <c r="D397" s="16"/>
    </row>
    <row r="398" spans="4:4" x14ac:dyDescent="0.25">
      <c r="D398" s="16"/>
    </row>
    <row r="399" spans="4:4" x14ac:dyDescent="0.25">
      <c r="D399" s="16"/>
    </row>
    <row r="400" spans="4:4" x14ac:dyDescent="0.25">
      <c r="D400" s="16"/>
    </row>
    <row r="401" spans="4:4" x14ac:dyDescent="0.25">
      <c r="D401" s="16"/>
    </row>
    <row r="402" spans="4:4" x14ac:dyDescent="0.25">
      <c r="D402" s="16"/>
    </row>
    <row r="403" spans="4:4" x14ac:dyDescent="0.25">
      <c r="D403" s="16"/>
    </row>
    <row r="404" spans="4:4" x14ac:dyDescent="0.25">
      <c r="D404" s="16"/>
    </row>
    <row r="405" spans="4:4" x14ac:dyDescent="0.25">
      <c r="D405" s="16"/>
    </row>
    <row r="406" spans="4:4" x14ac:dyDescent="0.25">
      <c r="D406" s="16"/>
    </row>
    <row r="407" spans="4:4" x14ac:dyDescent="0.25">
      <c r="D407" s="16"/>
    </row>
    <row r="408" spans="4:4" x14ac:dyDescent="0.25">
      <c r="D408" s="16"/>
    </row>
    <row r="409" spans="4:4" x14ac:dyDescent="0.25">
      <c r="D409" s="16"/>
    </row>
    <row r="410" spans="4:4" x14ac:dyDescent="0.25">
      <c r="D410" s="16"/>
    </row>
    <row r="411" spans="4:4" x14ac:dyDescent="0.25">
      <c r="D411" s="16"/>
    </row>
    <row r="412" spans="4:4" x14ac:dyDescent="0.25">
      <c r="D412" s="16"/>
    </row>
    <row r="413" spans="4:4" x14ac:dyDescent="0.25">
      <c r="D413" s="16"/>
    </row>
    <row r="414" spans="4:4" x14ac:dyDescent="0.25">
      <c r="D414" s="16"/>
    </row>
    <row r="415" spans="4:4" x14ac:dyDescent="0.25">
      <c r="D415" s="16"/>
    </row>
    <row r="416" spans="4:4" x14ac:dyDescent="0.25">
      <c r="D416" s="16"/>
    </row>
    <row r="417" spans="4:4" x14ac:dyDescent="0.25">
      <c r="D417" s="16"/>
    </row>
    <row r="418" spans="4:4" x14ac:dyDescent="0.25">
      <c r="D418" s="16"/>
    </row>
    <row r="419" spans="4:4" x14ac:dyDescent="0.25">
      <c r="D419" s="16"/>
    </row>
    <row r="420" spans="4:4" x14ac:dyDescent="0.25">
      <c r="D420" s="16"/>
    </row>
    <row r="421" spans="4:4" x14ac:dyDescent="0.25">
      <c r="D421" s="16"/>
    </row>
    <row r="422" spans="4:4" x14ac:dyDescent="0.25">
      <c r="D422" s="16"/>
    </row>
    <row r="423" spans="4:4" x14ac:dyDescent="0.25">
      <c r="D423" s="16"/>
    </row>
    <row r="424" spans="4:4" x14ac:dyDescent="0.25">
      <c r="D424" s="16"/>
    </row>
    <row r="425" spans="4:4" x14ac:dyDescent="0.25">
      <c r="D425" s="16"/>
    </row>
    <row r="426" spans="4:4" x14ac:dyDescent="0.25">
      <c r="D426" s="16"/>
    </row>
    <row r="427" spans="4:4" x14ac:dyDescent="0.25">
      <c r="D427" s="16"/>
    </row>
    <row r="428" spans="4:4" x14ac:dyDescent="0.25">
      <c r="D428" s="16"/>
    </row>
    <row r="429" spans="4:4" x14ac:dyDescent="0.25">
      <c r="D429" s="16"/>
    </row>
    <row r="430" spans="4:4" x14ac:dyDescent="0.25">
      <c r="D430" s="16"/>
    </row>
    <row r="431" spans="4:4" x14ac:dyDescent="0.25">
      <c r="D431" s="16"/>
    </row>
    <row r="432" spans="4:4" x14ac:dyDescent="0.25">
      <c r="D432" s="16"/>
    </row>
    <row r="433" spans="4:4" x14ac:dyDescent="0.25">
      <c r="D433" s="16"/>
    </row>
    <row r="434" spans="4:4" x14ac:dyDescent="0.25">
      <c r="D434" s="16"/>
    </row>
    <row r="435" spans="4:4" x14ac:dyDescent="0.25">
      <c r="D435" s="16"/>
    </row>
    <row r="436" spans="4:4" x14ac:dyDescent="0.25">
      <c r="D436" s="16"/>
    </row>
    <row r="437" spans="4:4" x14ac:dyDescent="0.25">
      <c r="D437" s="16"/>
    </row>
    <row r="438" spans="4:4" x14ac:dyDescent="0.25">
      <c r="D438" s="16"/>
    </row>
    <row r="439" spans="4:4" x14ac:dyDescent="0.25">
      <c r="D439" s="16"/>
    </row>
    <row r="440" spans="4:4" x14ac:dyDescent="0.25">
      <c r="D440" s="16"/>
    </row>
    <row r="441" spans="4:4" x14ac:dyDescent="0.25">
      <c r="D441" s="16"/>
    </row>
    <row r="442" spans="4:4" x14ac:dyDescent="0.25">
      <c r="D442" s="16"/>
    </row>
    <row r="443" spans="4:4" x14ac:dyDescent="0.25">
      <c r="D443" s="16"/>
    </row>
    <row r="444" spans="4:4" x14ac:dyDescent="0.25">
      <c r="D444" s="16"/>
    </row>
    <row r="445" spans="4:4" x14ac:dyDescent="0.25">
      <c r="D445" s="16"/>
    </row>
    <row r="446" spans="4:4" x14ac:dyDescent="0.25">
      <c r="D446" s="16"/>
    </row>
    <row r="447" spans="4:4" x14ac:dyDescent="0.25">
      <c r="D447" s="16"/>
    </row>
    <row r="448" spans="4:4" x14ac:dyDescent="0.25">
      <c r="D448" s="16"/>
    </row>
    <row r="449" spans="4:4" x14ac:dyDescent="0.25">
      <c r="D449" s="16"/>
    </row>
    <row r="450" spans="4:4" x14ac:dyDescent="0.25">
      <c r="D450" s="16"/>
    </row>
    <row r="451" spans="4:4" x14ac:dyDescent="0.25">
      <c r="D451" s="16"/>
    </row>
    <row r="452" spans="4:4" x14ac:dyDescent="0.25">
      <c r="D452" s="16"/>
    </row>
    <row r="453" spans="4:4" x14ac:dyDescent="0.25">
      <c r="D453" s="16"/>
    </row>
    <row r="454" spans="4:4" x14ac:dyDescent="0.25">
      <c r="D454" s="16"/>
    </row>
    <row r="455" spans="4:4" x14ac:dyDescent="0.25">
      <c r="D455" s="16"/>
    </row>
    <row r="456" spans="4:4" x14ac:dyDescent="0.25">
      <c r="D456" s="16"/>
    </row>
    <row r="457" spans="4:4" x14ac:dyDescent="0.25">
      <c r="D457" s="16"/>
    </row>
    <row r="458" spans="4:4" x14ac:dyDescent="0.25">
      <c r="D458" s="16"/>
    </row>
    <row r="459" spans="4:4" x14ac:dyDescent="0.25">
      <c r="D459" s="16"/>
    </row>
    <row r="460" spans="4:4" x14ac:dyDescent="0.25">
      <c r="D460" s="16"/>
    </row>
    <row r="461" spans="4:4" x14ac:dyDescent="0.25">
      <c r="D461" s="16"/>
    </row>
    <row r="462" spans="4:4" x14ac:dyDescent="0.25">
      <c r="D462" s="16"/>
    </row>
    <row r="463" spans="4:4" x14ac:dyDescent="0.25">
      <c r="D463" s="16"/>
    </row>
    <row r="464" spans="4:4" x14ac:dyDescent="0.25">
      <c r="D464" s="16"/>
    </row>
    <row r="465" spans="4:4" x14ac:dyDescent="0.25">
      <c r="D465" s="16"/>
    </row>
    <row r="466" spans="4:4" x14ac:dyDescent="0.25">
      <c r="D466" s="16"/>
    </row>
    <row r="467" spans="4:4" x14ac:dyDescent="0.25">
      <c r="D467" s="16"/>
    </row>
    <row r="468" spans="4:4" x14ac:dyDescent="0.25">
      <c r="D468" s="16"/>
    </row>
    <row r="469" spans="4:4" x14ac:dyDescent="0.25">
      <c r="D469" s="16"/>
    </row>
    <row r="470" spans="4:4" x14ac:dyDescent="0.25">
      <c r="D470" s="16"/>
    </row>
    <row r="471" spans="4:4" x14ac:dyDescent="0.25">
      <c r="D471" s="16"/>
    </row>
    <row r="472" spans="4:4" x14ac:dyDescent="0.25">
      <c r="D472" s="16"/>
    </row>
    <row r="473" spans="4:4" x14ac:dyDescent="0.25">
      <c r="D473" s="16"/>
    </row>
    <row r="474" spans="4:4" x14ac:dyDescent="0.25">
      <c r="D474" s="16"/>
    </row>
    <row r="475" spans="4:4" x14ac:dyDescent="0.25">
      <c r="D475" s="16"/>
    </row>
    <row r="476" spans="4:4" x14ac:dyDescent="0.25">
      <c r="D476" s="16"/>
    </row>
    <row r="477" spans="4:4" x14ac:dyDescent="0.25">
      <c r="D477" s="16"/>
    </row>
    <row r="478" spans="4:4" x14ac:dyDescent="0.25">
      <c r="D478" s="16"/>
    </row>
    <row r="479" spans="4:4" x14ac:dyDescent="0.25">
      <c r="D479" s="16"/>
    </row>
    <row r="480" spans="4:4" x14ac:dyDescent="0.25">
      <c r="D480" s="16"/>
    </row>
    <row r="481" spans="4:4" x14ac:dyDescent="0.25">
      <c r="D481" s="16"/>
    </row>
    <row r="482" spans="4:4" x14ac:dyDescent="0.25">
      <c r="D482" s="16"/>
    </row>
    <row r="483" spans="4:4" x14ac:dyDescent="0.25">
      <c r="D483" s="16"/>
    </row>
    <row r="484" spans="4:4" x14ac:dyDescent="0.25">
      <c r="D484" s="16"/>
    </row>
    <row r="485" spans="4:4" x14ac:dyDescent="0.25">
      <c r="D485" s="16"/>
    </row>
    <row r="486" spans="4:4" x14ac:dyDescent="0.25">
      <c r="D486" s="16"/>
    </row>
    <row r="487" spans="4:4" x14ac:dyDescent="0.25">
      <c r="D487" s="16"/>
    </row>
    <row r="488" spans="4:4" x14ac:dyDescent="0.25">
      <c r="D488" s="16"/>
    </row>
    <row r="489" spans="4:4" x14ac:dyDescent="0.25">
      <c r="D489" s="16"/>
    </row>
    <row r="490" spans="4:4" x14ac:dyDescent="0.25">
      <c r="D490" s="16"/>
    </row>
    <row r="491" spans="4:4" x14ac:dyDescent="0.25">
      <c r="D491" s="16"/>
    </row>
    <row r="492" spans="4:4" x14ac:dyDescent="0.25">
      <c r="D492" s="16"/>
    </row>
    <row r="493" spans="4:4" x14ac:dyDescent="0.25">
      <c r="D493" s="16"/>
    </row>
    <row r="494" spans="4:4" x14ac:dyDescent="0.25">
      <c r="D494" s="16"/>
    </row>
    <row r="495" spans="4:4" x14ac:dyDescent="0.25">
      <c r="D495" s="16"/>
    </row>
    <row r="496" spans="4:4" x14ac:dyDescent="0.25">
      <c r="D496" s="16"/>
    </row>
    <row r="497" spans="4:4" x14ac:dyDescent="0.25">
      <c r="D497" s="16"/>
    </row>
    <row r="498" spans="4:4" x14ac:dyDescent="0.25">
      <c r="D498" s="16"/>
    </row>
    <row r="499" spans="4:4" x14ac:dyDescent="0.25">
      <c r="D499" s="16"/>
    </row>
    <row r="500" spans="4:4" x14ac:dyDescent="0.25">
      <c r="D500" s="16"/>
    </row>
    <row r="501" spans="4:4" x14ac:dyDescent="0.25">
      <c r="D501" s="16"/>
    </row>
    <row r="502" spans="4:4" x14ac:dyDescent="0.25">
      <c r="D502" s="16"/>
    </row>
    <row r="503" spans="4:4" x14ac:dyDescent="0.25">
      <c r="D503" s="16"/>
    </row>
    <row r="504" spans="4:4" x14ac:dyDescent="0.25">
      <c r="D504" s="16"/>
    </row>
    <row r="505" spans="4:4" x14ac:dyDescent="0.25">
      <c r="D505" s="16"/>
    </row>
    <row r="506" spans="4:4" x14ac:dyDescent="0.25">
      <c r="D506" s="16"/>
    </row>
    <row r="507" spans="4:4" x14ac:dyDescent="0.25">
      <c r="D507" s="16"/>
    </row>
    <row r="508" spans="4:4" x14ac:dyDescent="0.25">
      <c r="D508" s="16"/>
    </row>
    <row r="509" spans="4:4" x14ac:dyDescent="0.25">
      <c r="D509" s="16"/>
    </row>
    <row r="510" spans="4:4" x14ac:dyDescent="0.25">
      <c r="D510" s="16"/>
    </row>
    <row r="511" spans="4:4" x14ac:dyDescent="0.25">
      <c r="D511" s="16"/>
    </row>
    <row r="512" spans="4:4" x14ac:dyDescent="0.25">
      <c r="D512" s="16"/>
    </row>
    <row r="513" spans="4:4" x14ac:dyDescent="0.25">
      <c r="D513" s="16"/>
    </row>
    <row r="514" spans="4:4" x14ac:dyDescent="0.25">
      <c r="D514" s="16"/>
    </row>
    <row r="515" spans="4:4" x14ac:dyDescent="0.25">
      <c r="D515" s="16"/>
    </row>
    <row r="516" spans="4:4" x14ac:dyDescent="0.25">
      <c r="D516" s="16"/>
    </row>
    <row r="517" spans="4:4" x14ac:dyDescent="0.25">
      <c r="D517" s="16"/>
    </row>
    <row r="518" spans="4:4" x14ac:dyDescent="0.25">
      <c r="D518" s="16"/>
    </row>
    <row r="519" spans="4:4" x14ac:dyDescent="0.25">
      <c r="D519" s="16"/>
    </row>
    <row r="520" spans="4:4" x14ac:dyDescent="0.25">
      <c r="D520" s="16"/>
    </row>
    <row r="521" spans="4:4" x14ac:dyDescent="0.25">
      <c r="D521" s="16"/>
    </row>
    <row r="522" spans="4:4" x14ac:dyDescent="0.25">
      <c r="D522" s="16"/>
    </row>
    <row r="523" spans="4:4" x14ac:dyDescent="0.25">
      <c r="D523" s="16"/>
    </row>
    <row r="524" spans="4:4" x14ac:dyDescent="0.25">
      <c r="D524" s="16"/>
    </row>
    <row r="525" spans="4:4" x14ac:dyDescent="0.25">
      <c r="D525" s="16"/>
    </row>
    <row r="526" spans="4:4" x14ac:dyDescent="0.25">
      <c r="D526" s="16"/>
    </row>
    <row r="527" spans="4:4" x14ac:dyDescent="0.25">
      <c r="D527" s="16"/>
    </row>
    <row r="528" spans="4:4" x14ac:dyDescent="0.25">
      <c r="D528" s="16"/>
    </row>
    <row r="529" spans="4:4" x14ac:dyDescent="0.25">
      <c r="D529" s="16"/>
    </row>
    <row r="530" spans="4:4" x14ac:dyDescent="0.25">
      <c r="D530" s="16"/>
    </row>
    <row r="531" spans="4:4" x14ac:dyDescent="0.25">
      <c r="D531" s="16"/>
    </row>
    <row r="532" spans="4:4" x14ac:dyDescent="0.25">
      <c r="D532" s="16"/>
    </row>
    <row r="533" spans="4:4" x14ac:dyDescent="0.25">
      <c r="D533" s="16"/>
    </row>
    <row r="534" spans="4:4" x14ac:dyDescent="0.25">
      <c r="D534" s="16"/>
    </row>
    <row r="535" spans="4:4" x14ac:dyDescent="0.25">
      <c r="D535" s="16"/>
    </row>
    <row r="536" spans="4:4" x14ac:dyDescent="0.25">
      <c r="D536" s="16"/>
    </row>
    <row r="537" spans="4:4" x14ac:dyDescent="0.25">
      <c r="D537" s="16"/>
    </row>
    <row r="538" spans="4:4" x14ac:dyDescent="0.25">
      <c r="D538" s="16"/>
    </row>
    <row r="539" spans="4:4" x14ac:dyDescent="0.25">
      <c r="D539" s="16"/>
    </row>
    <row r="540" spans="4:4" x14ac:dyDescent="0.25">
      <c r="D540" s="16"/>
    </row>
    <row r="541" spans="4:4" x14ac:dyDescent="0.25">
      <c r="D541" s="16"/>
    </row>
    <row r="542" spans="4:4" x14ac:dyDescent="0.25">
      <c r="D542" s="16"/>
    </row>
    <row r="543" spans="4:4" x14ac:dyDescent="0.25">
      <c r="D543" s="16"/>
    </row>
    <row r="544" spans="4:4" x14ac:dyDescent="0.25">
      <c r="D544" s="16"/>
    </row>
    <row r="545" spans="4:4" x14ac:dyDescent="0.25">
      <c r="D545" s="16"/>
    </row>
    <row r="546" spans="4:4" x14ac:dyDescent="0.25">
      <c r="D546" s="16"/>
    </row>
    <row r="547" spans="4:4" x14ac:dyDescent="0.25">
      <c r="D547" s="16"/>
    </row>
    <row r="548" spans="4:4" x14ac:dyDescent="0.25">
      <c r="D548" s="16"/>
    </row>
    <row r="549" spans="4:4" x14ac:dyDescent="0.25">
      <c r="D549" s="16"/>
    </row>
    <row r="550" spans="4:4" x14ac:dyDescent="0.25">
      <c r="D550" s="16"/>
    </row>
    <row r="551" spans="4:4" x14ac:dyDescent="0.25">
      <c r="D551" s="16"/>
    </row>
    <row r="552" spans="4:4" x14ac:dyDescent="0.25">
      <c r="D552" s="16"/>
    </row>
    <row r="553" spans="4:4" x14ac:dyDescent="0.25">
      <c r="D553" s="16"/>
    </row>
    <row r="554" spans="4:4" x14ac:dyDescent="0.25">
      <c r="D554" s="16"/>
    </row>
    <row r="555" spans="4:4" x14ac:dyDescent="0.25">
      <c r="D555" s="16"/>
    </row>
    <row r="556" spans="4:4" x14ac:dyDescent="0.25">
      <c r="D556" s="16"/>
    </row>
    <row r="557" spans="4:4" x14ac:dyDescent="0.25">
      <c r="D557" s="16"/>
    </row>
    <row r="558" spans="4:4" x14ac:dyDescent="0.25">
      <c r="D558" s="16"/>
    </row>
    <row r="559" spans="4:4" x14ac:dyDescent="0.25">
      <c r="D559" s="16"/>
    </row>
    <row r="560" spans="4:4" x14ac:dyDescent="0.25">
      <c r="D560" s="16"/>
    </row>
    <row r="561" spans="4:4" x14ac:dyDescent="0.25">
      <c r="D561" s="16"/>
    </row>
    <row r="562" spans="4:4" x14ac:dyDescent="0.25">
      <c r="D562" s="16"/>
    </row>
    <row r="563" spans="4:4" x14ac:dyDescent="0.25">
      <c r="D563" s="16"/>
    </row>
    <row r="564" spans="4:4" x14ac:dyDescent="0.25">
      <c r="D564" s="16"/>
    </row>
    <row r="565" spans="4:4" x14ac:dyDescent="0.25">
      <c r="D565" s="16"/>
    </row>
    <row r="566" spans="4:4" x14ac:dyDescent="0.25">
      <c r="D566" s="16"/>
    </row>
    <row r="567" spans="4:4" x14ac:dyDescent="0.25">
      <c r="D567" s="16"/>
    </row>
    <row r="568" spans="4:4" x14ac:dyDescent="0.25">
      <c r="D568" s="16"/>
    </row>
    <row r="569" spans="4:4" x14ac:dyDescent="0.25">
      <c r="D569" s="16"/>
    </row>
    <row r="570" spans="4:4" x14ac:dyDescent="0.25">
      <c r="D570" s="16"/>
    </row>
    <row r="571" spans="4:4" x14ac:dyDescent="0.25">
      <c r="D571" s="16"/>
    </row>
    <row r="572" spans="4:4" x14ac:dyDescent="0.25">
      <c r="D572" s="16"/>
    </row>
    <row r="573" spans="4:4" x14ac:dyDescent="0.25">
      <c r="D573" s="16"/>
    </row>
    <row r="574" spans="4:4" x14ac:dyDescent="0.25">
      <c r="D574" s="16"/>
    </row>
    <row r="575" spans="4:4" x14ac:dyDescent="0.25">
      <c r="D575" s="16"/>
    </row>
    <row r="576" spans="4:4" x14ac:dyDescent="0.25">
      <c r="D576" s="16"/>
    </row>
    <row r="577" spans="4:4" x14ac:dyDescent="0.25">
      <c r="D577" s="16"/>
    </row>
    <row r="578" spans="4:4" x14ac:dyDescent="0.25">
      <c r="D578" s="16"/>
    </row>
    <row r="579" spans="4:4" x14ac:dyDescent="0.25">
      <c r="D579" s="16"/>
    </row>
    <row r="580" spans="4:4" x14ac:dyDescent="0.25">
      <c r="D580" s="16"/>
    </row>
    <row r="581" spans="4:4" x14ac:dyDescent="0.25">
      <c r="D581" s="16"/>
    </row>
    <row r="582" spans="4:4" x14ac:dyDescent="0.25">
      <c r="D582" s="16"/>
    </row>
    <row r="583" spans="4:4" x14ac:dyDescent="0.25">
      <c r="D583" s="16"/>
    </row>
    <row r="584" spans="4:4" x14ac:dyDescent="0.25">
      <c r="D584" s="16"/>
    </row>
    <row r="585" spans="4:4" x14ac:dyDescent="0.25">
      <c r="D585" s="16"/>
    </row>
    <row r="586" spans="4:4" x14ac:dyDescent="0.25">
      <c r="D586" s="16"/>
    </row>
    <row r="587" spans="4:4" x14ac:dyDescent="0.25">
      <c r="D587" s="16"/>
    </row>
    <row r="588" spans="4:4" x14ac:dyDescent="0.25">
      <c r="D588" s="16"/>
    </row>
    <row r="589" spans="4:4" x14ac:dyDescent="0.25">
      <c r="D589" s="16"/>
    </row>
    <row r="590" spans="4:4" x14ac:dyDescent="0.25">
      <c r="D590" s="16"/>
    </row>
    <row r="591" spans="4:4" x14ac:dyDescent="0.25">
      <c r="D591" s="16"/>
    </row>
    <row r="592" spans="4:4" x14ac:dyDescent="0.25">
      <c r="D592" s="16"/>
    </row>
    <row r="593" spans="4:4" x14ac:dyDescent="0.25">
      <c r="D593" s="16"/>
    </row>
    <row r="594" spans="4:4" x14ac:dyDescent="0.25">
      <c r="D594" s="16"/>
    </row>
    <row r="595" spans="4:4" x14ac:dyDescent="0.25">
      <c r="D595" s="16"/>
    </row>
    <row r="596" spans="4:4" x14ac:dyDescent="0.25">
      <c r="D596" s="16"/>
    </row>
    <row r="597" spans="4:4" x14ac:dyDescent="0.25">
      <c r="D597" s="16"/>
    </row>
    <row r="598" spans="4:4" x14ac:dyDescent="0.25">
      <c r="D598" s="16"/>
    </row>
    <row r="599" spans="4:4" x14ac:dyDescent="0.25">
      <c r="D599" s="16"/>
    </row>
    <row r="600" spans="4:4" x14ac:dyDescent="0.25">
      <c r="D600" s="16"/>
    </row>
    <row r="601" spans="4:4" x14ac:dyDescent="0.25">
      <c r="D601" s="16"/>
    </row>
    <row r="602" spans="4:4" x14ac:dyDescent="0.25">
      <c r="D602" s="16"/>
    </row>
    <row r="603" spans="4:4" x14ac:dyDescent="0.25">
      <c r="D603" s="16"/>
    </row>
    <row r="604" spans="4:4" x14ac:dyDescent="0.25">
      <c r="D604" s="16"/>
    </row>
    <row r="605" spans="4:4" x14ac:dyDescent="0.25">
      <c r="D605" s="16"/>
    </row>
    <row r="606" spans="4:4" x14ac:dyDescent="0.25">
      <c r="D606" s="16"/>
    </row>
    <row r="607" spans="4:4" x14ac:dyDescent="0.25">
      <c r="D607" s="16"/>
    </row>
    <row r="608" spans="4:4" x14ac:dyDescent="0.25">
      <c r="D608" s="16"/>
    </row>
    <row r="609" spans="4:4" x14ac:dyDescent="0.25">
      <c r="D609" s="16"/>
    </row>
    <row r="610" spans="4:4" x14ac:dyDescent="0.25">
      <c r="D610" s="16"/>
    </row>
    <row r="611" spans="4:4" x14ac:dyDescent="0.25">
      <c r="D611" s="16"/>
    </row>
    <row r="612" spans="4:4" x14ac:dyDescent="0.25">
      <c r="D612" s="16"/>
    </row>
    <row r="613" spans="4:4" x14ac:dyDescent="0.25">
      <c r="D613" s="16"/>
    </row>
    <row r="614" spans="4:4" x14ac:dyDescent="0.25">
      <c r="D614" s="16"/>
    </row>
    <row r="615" spans="4:4" x14ac:dyDescent="0.25">
      <c r="D615" s="16"/>
    </row>
    <row r="616" spans="4:4" x14ac:dyDescent="0.25">
      <c r="D616" s="16"/>
    </row>
    <row r="617" spans="4:4" x14ac:dyDescent="0.25">
      <c r="D617" s="16"/>
    </row>
    <row r="618" spans="4:4" x14ac:dyDescent="0.25">
      <c r="D618" s="16"/>
    </row>
    <row r="619" spans="4:4" x14ac:dyDescent="0.25">
      <c r="D619" s="16"/>
    </row>
    <row r="620" spans="4:4" x14ac:dyDescent="0.25">
      <c r="D620" s="16"/>
    </row>
    <row r="621" spans="4:4" x14ac:dyDescent="0.25">
      <c r="D621" s="16"/>
    </row>
    <row r="622" spans="4:4" x14ac:dyDescent="0.25">
      <c r="D622" s="16"/>
    </row>
    <row r="623" spans="4:4" x14ac:dyDescent="0.25">
      <c r="D623" s="16"/>
    </row>
    <row r="624" spans="4:4" x14ac:dyDescent="0.25">
      <c r="D624" s="16"/>
    </row>
    <row r="625" spans="4:4" x14ac:dyDescent="0.25">
      <c r="D625" s="16"/>
    </row>
    <row r="626" spans="4:4" x14ac:dyDescent="0.25">
      <c r="D626" s="16"/>
    </row>
    <row r="627" spans="4:4" x14ac:dyDescent="0.25">
      <c r="D627" s="16"/>
    </row>
    <row r="628" spans="4:4" x14ac:dyDescent="0.25">
      <c r="D628" s="16"/>
    </row>
    <row r="629" spans="4:4" x14ac:dyDescent="0.25">
      <c r="D629" s="16"/>
    </row>
    <row r="630" spans="4:4" x14ac:dyDescent="0.25">
      <c r="D630" s="16"/>
    </row>
    <row r="631" spans="4:4" x14ac:dyDescent="0.25">
      <c r="D631" s="16"/>
    </row>
    <row r="632" spans="4:4" x14ac:dyDescent="0.25">
      <c r="D632" s="16"/>
    </row>
    <row r="633" spans="4:4" x14ac:dyDescent="0.25">
      <c r="D633" s="16"/>
    </row>
    <row r="634" spans="4:4" x14ac:dyDescent="0.25">
      <c r="D634" s="16"/>
    </row>
    <row r="635" spans="4:4" x14ac:dyDescent="0.25">
      <c r="D635" s="16"/>
    </row>
    <row r="636" spans="4:4" x14ac:dyDescent="0.25">
      <c r="D636" s="16"/>
    </row>
    <row r="637" spans="4:4" x14ac:dyDescent="0.25">
      <c r="D637" s="16"/>
    </row>
    <row r="638" spans="4:4" x14ac:dyDescent="0.25">
      <c r="D638" s="16"/>
    </row>
    <row r="639" spans="4:4" x14ac:dyDescent="0.25">
      <c r="D639" s="16"/>
    </row>
    <row r="640" spans="4:4" x14ac:dyDescent="0.25">
      <c r="D640" s="16"/>
    </row>
    <row r="641" spans="4:4" x14ac:dyDescent="0.25">
      <c r="D641" s="16"/>
    </row>
    <row r="642" spans="4:4" x14ac:dyDescent="0.25">
      <c r="D642" s="16"/>
    </row>
    <row r="643" spans="4:4" x14ac:dyDescent="0.25">
      <c r="D643" s="16"/>
    </row>
    <row r="644" spans="4:4" x14ac:dyDescent="0.25">
      <c r="D644" s="16"/>
    </row>
    <row r="645" spans="4:4" x14ac:dyDescent="0.25">
      <c r="D645" s="16"/>
    </row>
    <row r="646" spans="4:4" x14ac:dyDescent="0.25">
      <c r="D646" s="16"/>
    </row>
    <row r="647" spans="4:4" x14ac:dyDescent="0.25">
      <c r="D647" s="16"/>
    </row>
    <row r="648" spans="4:4" x14ac:dyDescent="0.25">
      <c r="D648" s="16"/>
    </row>
    <row r="649" spans="4:4" x14ac:dyDescent="0.25">
      <c r="D649" s="16"/>
    </row>
    <row r="650" spans="4:4" x14ac:dyDescent="0.25">
      <c r="D650" s="16"/>
    </row>
    <row r="651" spans="4:4" x14ac:dyDescent="0.25">
      <c r="D651" s="16"/>
    </row>
    <row r="652" spans="4:4" x14ac:dyDescent="0.25">
      <c r="D652" s="16"/>
    </row>
    <row r="653" spans="4:4" x14ac:dyDescent="0.25">
      <c r="D653" s="16"/>
    </row>
    <row r="654" spans="4:4" x14ac:dyDescent="0.25">
      <c r="D654" s="16"/>
    </row>
    <row r="655" spans="4:4" x14ac:dyDescent="0.25">
      <c r="D655" s="16"/>
    </row>
    <row r="656" spans="4:4" x14ac:dyDescent="0.25">
      <c r="D656" s="16"/>
    </row>
    <row r="657" spans="4:4" x14ac:dyDescent="0.25">
      <c r="D657" s="16"/>
    </row>
    <row r="658" spans="4:4" x14ac:dyDescent="0.25">
      <c r="D658" s="16"/>
    </row>
    <row r="659" spans="4:4" x14ac:dyDescent="0.25">
      <c r="D659" s="16"/>
    </row>
    <row r="660" spans="4:4" x14ac:dyDescent="0.25">
      <c r="D660" s="16"/>
    </row>
    <row r="661" spans="4:4" x14ac:dyDescent="0.25">
      <c r="D661" s="16"/>
    </row>
    <row r="662" spans="4:4" x14ac:dyDescent="0.25">
      <c r="D662" s="16"/>
    </row>
    <row r="663" spans="4:4" x14ac:dyDescent="0.25">
      <c r="D663" s="16"/>
    </row>
    <row r="664" spans="4:4" x14ac:dyDescent="0.25">
      <c r="D664" s="16"/>
    </row>
    <row r="665" spans="4:4" x14ac:dyDescent="0.25">
      <c r="D665" s="16"/>
    </row>
    <row r="666" spans="4:4" x14ac:dyDescent="0.25">
      <c r="D666" s="16"/>
    </row>
    <row r="667" spans="4:4" x14ac:dyDescent="0.25">
      <c r="D667" s="16"/>
    </row>
    <row r="668" spans="4:4" x14ac:dyDescent="0.25">
      <c r="D668" s="16"/>
    </row>
    <row r="669" spans="4:4" x14ac:dyDescent="0.25">
      <c r="D669" s="16"/>
    </row>
    <row r="670" spans="4:4" x14ac:dyDescent="0.25">
      <c r="D670" s="16"/>
    </row>
    <row r="671" spans="4:4" x14ac:dyDescent="0.25">
      <c r="D671" s="16"/>
    </row>
    <row r="672" spans="4:4" x14ac:dyDescent="0.25">
      <c r="D672" s="16"/>
    </row>
    <row r="673" spans="4:4" x14ac:dyDescent="0.25">
      <c r="D673" s="16"/>
    </row>
    <row r="674" spans="4:4" x14ac:dyDescent="0.25">
      <c r="D674" s="16"/>
    </row>
    <row r="675" spans="4:4" x14ac:dyDescent="0.25">
      <c r="D675" s="16"/>
    </row>
    <row r="676" spans="4:4" x14ac:dyDescent="0.25">
      <c r="D676" s="16"/>
    </row>
    <row r="677" spans="4:4" x14ac:dyDescent="0.25">
      <c r="D677" s="16"/>
    </row>
    <row r="678" spans="4:4" x14ac:dyDescent="0.25">
      <c r="D678" s="16"/>
    </row>
    <row r="679" spans="4:4" x14ac:dyDescent="0.25">
      <c r="D679" s="16"/>
    </row>
    <row r="680" spans="4:4" x14ac:dyDescent="0.25">
      <c r="D680" s="16"/>
    </row>
    <row r="681" spans="4:4" x14ac:dyDescent="0.25">
      <c r="D681" s="16"/>
    </row>
    <row r="682" spans="4:4" x14ac:dyDescent="0.25">
      <c r="D682" s="16"/>
    </row>
    <row r="683" spans="4:4" x14ac:dyDescent="0.25">
      <c r="D683" s="16"/>
    </row>
    <row r="684" spans="4:4" x14ac:dyDescent="0.25">
      <c r="D684" s="16"/>
    </row>
    <row r="685" spans="4:4" x14ac:dyDescent="0.25">
      <c r="D685" s="16"/>
    </row>
    <row r="686" spans="4:4" x14ac:dyDescent="0.25">
      <c r="D686" s="16"/>
    </row>
    <row r="687" spans="4:4" x14ac:dyDescent="0.25">
      <c r="D687" s="16"/>
    </row>
    <row r="688" spans="4:4" x14ac:dyDescent="0.25">
      <c r="D688" s="16"/>
    </row>
    <row r="689" spans="4:4" x14ac:dyDescent="0.25">
      <c r="D689" s="16"/>
    </row>
    <row r="690" spans="4:4" x14ac:dyDescent="0.25">
      <c r="D690" s="16"/>
    </row>
    <row r="691" spans="4:4" x14ac:dyDescent="0.25">
      <c r="D691" s="16"/>
    </row>
    <row r="692" spans="4:4" x14ac:dyDescent="0.25">
      <c r="D692" s="16"/>
    </row>
    <row r="693" spans="4:4" x14ac:dyDescent="0.25">
      <c r="D693" s="16"/>
    </row>
    <row r="694" spans="4:4" x14ac:dyDescent="0.25">
      <c r="D694" s="16"/>
    </row>
    <row r="695" spans="4:4" x14ac:dyDescent="0.25">
      <c r="D695" s="16"/>
    </row>
    <row r="696" spans="4:4" x14ac:dyDescent="0.25">
      <c r="D696" s="16"/>
    </row>
    <row r="697" spans="4:4" x14ac:dyDescent="0.25">
      <c r="D697" s="16"/>
    </row>
    <row r="698" spans="4:4" x14ac:dyDescent="0.25">
      <c r="D698" s="16"/>
    </row>
    <row r="699" spans="4:4" x14ac:dyDescent="0.25">
      <c r="D699" s="16"/>
    </row>
    <row r="700" spans="4:4" x14ac:dyDescent="0.25">
      <c r="D700" s="16"/>
    </row>
    <row r="701" spans="4:4" x14ac:dyDescent="0.25">
      <c r="D701" s="16"/>
    </row>
    <row r="702" spans="4:4" x14ac:dyDescent="0.25">
      <c r="D702" s="16"/>
    </row>
    <row r="703" spans="4:4" x14ac:dyDescent="0.25">
      <c r="D703" s="16"/>
    </row>
    <row r="704" spans="4:4" x14ac:dyDescent="0.25">
      <c r="D704" s="16"/>
    </row>
    <row r="705" spans="4:4" x14ac:dyDescent="0.25">
      <c r="D705" s="16"/>
    </row>
    <row r="706" spans="4:4" x14ac:dyDescent="0.25">
      <c r="D706" s="16"/>
    </row>
    <row r="707" spans="4:4" x14ac:dyDescent="0.25">
      <c r="D707" s="16"/>
    </row>
    <row r="708" spans="4:4" x14ac:dyDescent="0.25">
      <c r="D708" s="16"/>
    </row>
    <row r="709" spans="4:4" x14ac:dyDescent="0.25">
      <c r="D709" s="16"/>
    </row>
    <row r="710" spans="4:4" x14ac:dyDescent="0.25">
      <c r="D710" s="16"/>
    </row>
    <row r="711" spans="4:4" x14ac:dyDescent="0.25">
      <c r="D711" s="16"/>
    </row>
    <row r="712" spans="4:4" x14ac:dyDescent="0.25">
      <c r="D712" s="16"/>
    </row>
    <row r="713" spans="4:4" x14ac:dyDescent="0.25">
      <c r="D713" s="16"/>
    </row>
    <row r="714" spans="4:4" x14ac:dyDescent="0.25">
      <c r="D714" s="16"/>
    </row>
    <row r="715" spans="4:4" x14ac:dyDescent="0.25">
      <c r="D715" s="16"/>
    </row>
    <row r="716" spans="4:4" x14ac:dyDescent="0.25">
      <c r="D716" s="16"/>
    </row>
    <row r="717" spans="4:4" x14ac:dyDescent="0.25">
      <c r="D717" s="16"/>
    </row>
    <row r="718" spans="4:4" x14ac:dyDescent="0.25">
      <c r="D718" s="16"/>
    </row>
    <row r="719" spans="4:4" x14ac:dyDescent="0.25">
      <c r="D719" s="16"/>
    </row>
    <row r="720" spans="4:4" x14ac:dyDescent="0.25">
      <c r="D720" s="16"/>
    </row>
    <row r="721" spans="4:4" x14ac:dyDescent="0.25">
      <c r="D721" s="16"/>
    </row>
    <row r="722" spans="4:4" x14ac:dyDescent="0.25">
      <c r="D722" s="16"/>
    </row>
    <row r="723" spans="4:4" x14ac:dyDescent="0.25">
      <c r="D723" s="16"/>
    </row>
    <row r="724" spans="4:4" x14ac:dyDescent="0.25">
      <c r="D724" s="16"/>
    </row>
    <row r="725" spans="4:4" x14ac:dyDescent="0.25">
      <c r="D725" s="16"/>
    </row>
    <row r="726" spans="4:4" x14ac:dyDescent="0.25">
      <c r="D726" s="16"/>
    </row>
    <row r="727" spans="4:4" x14ac:dyDescent="0.25">
      <c r="D727" s="16"/>
    </row>
    <row r="728" spans="4:4" x14ac:dyDescent="0.25">
      <c r="D728" s="16"/>
    </row>
    <row r="729" spans="4:4" x14ac:dyDescent="0.25">
      <c r="D729" s="16"/>
    </row>
    <row r="730" spans="4:4" x14ac:dyDescent="0.25">
      <c r="D730" s="16"/>
    </row>
    <row r="731" spans="4:4" x14ac:dyDescent="0.25">
      <c r="D731" s="16"/>
    </row>
    <row r="732" spans="4:4" x14ac:dyDescent="0.25">
      <c r="D732" s="16"/>
    </row>
    <row r="733" spans="4:4" x14ac:dyDescent="0.25">
      <c r="D733" s="16"/>
    </row>
    <row r="734" spans="4:4" x14ac:dyDescent="0.25">
      <c r="D734" s="16"/>
    </row>
    <row r="735" spans="4:4" x14ac:dyDescent="0.25">
      <c r="D735" s="16"/>
    </row>
    <row r="736" spans="4:4" x14ac:dyDescent="0.25">
      <c r="D736" s="16"/>
    </row>
    <row r="737" spans="4:4" x14ac:dyDescent="0.25">
      <c r="D737" s="16"/>
    </row>
    <row r="738" spans="4:4" x14ac:dyDescent="0.25">
      <c r="D738" s="16"/>
    </row>
    <row r="739" spans="4:4" x14ac:dyDescent="0.25">
      <c r="D739" s="16"/>
    </row>
    <row r="740" spans="4:4" x14ac:dyDescent="0.25">
      <c r="D740" s="16"/>
    </row>
    <row r="741" spans="4:4" x14ac:dyDescent="0.25">
      <c r="D741" s="16"/>
    </row>
    <row r="742" spans="4:4" x14ac:dyDescent="0.25">
      <c r="D742" s="16"/>
    </row>
    <row r="743" spans="4:4" x14ac:dyDescent="0.25">
      <c r="D743" s="16"/>
    </row>
    <row r="744" spans="4:4" x14ac:dyDescent="0.25">
      <c r="D744" s="16"/>
    </row>
    <row r="745" spans="4:4" x14ac:dyDescent="0.25">
      <c r="D745" s="16"/>
    </row>
    <row r="746" spans="4:4" x14ac:dyDescent="0.25">
      <c r="D746" s="16"/>
    </row>
    <row r="747" spans="4:4" x14ac:dyDescent="0.25">
      <c r="D747" s="16"/>
    </row>
    <row r="748" spans="4:4" x14ac:dyDescent="0.25">
      <c r="D748" s="16"/>
    </row>
    <row r="749" spans="4:4" x14ac:dyDescent="0.25">
      <c r="D749" s="16"/>
    </row>
    <row r="750" spans="4:4" x14ac:dyDescent="0.25">
      <c r="D750" s="16"/>
    </row>
    <row r="751" spans="4:4" x14ac:dyDescent="0.25">
      <c r="D751" s="16"/>
    </row>
    <row r="752" spans="4:4" x14ac:dyDescent="0.25">
      <c r="D752" s="16"/>
    </row>
    <row r="753" spans="4:4" x14ac:dyDescent="0.25">
      <c r="D753" s="16"/>
    </row>
    <row r="754" spans="4:4" x14ac:dyDescent="0.25">
      <c r="D754" s="16"/>
    </row>
    <row r="755" spans="4:4" x14ac:dyDescent="0.25">
      <c r="D755" s="16"/>
    </row>
    <row r="756" spans="4:4" x14ac:dyDescent="0.25">
      <c r="D756" s="16"/>
    </row>
    <row r="757" spans="4:4" x14ac:dyDescent="0.25">
      <c r="D757" s="16"/>
    </row>
    <row r="758" spans="4:4" x14ac:dyDescent="0.25">
      <c r="D758" s="16"/>
    </row>
    <row r="759" spans="4:4" x14ac:dyDescent="0.25">
      <c r="D759" s="16"/>
    </row>
    <row r="760" spans="4:4" x14ac:dyDescent="0.25">
      <c r="D760" s="16"/>
    </row>
    <row r="761" spans="4:4" x14ac:dyDescent="0.25">
      <c r="D761" s="16"/>
    </row>
    <row r="762" spans="4:4" x14ac:dyDescent="0.25">
      <c r="D762" s="16"/>
    </row>
    <row r="763" spans="4:4" x14ac:dyDescent="0.25">
      <c r="D763" s="16"/>
    </row>
    <row r="764" spans="4:4" x14ac:dyDescent="0.25">
      <c r="D764" s="16"/>
    </row>
    <row r="765" spans="4:4" x14ac:dyDescent="0.25">
      <c r="D765" s="16"/>
    </row>
    <row r="766" spans="4:4" x14ac:dyDescent="0.25">
      <c r="D766" s="16"/>
    </row>
    <row r="767" spans="4:4" x14ac:dyDescent="0.25">
      <c r="D767" s="16"/>
    </row>
    <row r="768" spans="4:4" x14ac:dyDescent="0.25">
      <c r="D768" s="16"/>
    </row>
    <row r="769" spans="4:4" x14ac:dyDescent="0.25">
      <c r="D769" s="16"/>
    </row>
    <row r="770" spans="4:4" x14ac:dyDescent="0.25">
      <c r="D770" s="16"/>
    </row>
    <row r="771" spans="4:4" x14ac:dyDescent="0.25">
      <c r="D771" s="16"/>
    </row>
    <row r="772" spans="4:4" x14ac:dyDescent="0.25">
      <c r="D772" s="16"/>
    </row>
    <row r="773" spans="4:4" x14ac:dyDescent="0.25">
      <c r="D773" s="16"/>
    </row>
    <row r="774" spans="4:4" x14ac:dyDescent="0.25">
      <c r="D774" s="16"/>
    </row>
    <row r="775" spans="4:4" x14ac:dyDescent="0.25">
      <c r="D775" s="16"/>
    </row>
    <row r="776" spans="4:4" x14ac:dyDescent="0.25">
      <c r="D776" s="16"/>
    </row>
    <row r="777" spans="4:4" x14ac:dyDescent="0.25">
      <c r="D777" s="16"/>
    </row>
    <row r="778" spans="4:4" x14ac:dyDescent="0.25">
      <c r="D778" s="16"/>
    </row>
    <row r="779" spans="4:4" x14ac:dyDescent="0.25">
      <c r="D779" s="16"/>
    </row>
    <row r="780" spans="4:4" x14ac:dyDescent="0.25">
      <c r="D780" s="16"/>
    </row>
    <row r="781" spans="4:4" x14ac:dyDescent="0.25">
      <c r="D781" s="16"/>
    </row>
    <row r="782" spans="4:4" x14ac:dyDescent="0.25">
      <c r="D782" s="16"/>
    </row>
    <row r="783" spans="4:4" x14ac:dyDescent="0.25">
      <c r="D783" s="16"/>
    </row>
    <row r="784" spans="4:4" x14ac:dyDescent="0.25">
      <c r="D784" s="16"/>
    </row>
    <row r="785" spans="4:4" x14ac:dyDescent="0.25">
      <c r="D785" s="16"/>
    </row>
    <row r="786" spans="4:4" x14ac:dyDescent="0.25">
      <c r="D786" s="16"/>
    </row>
    <row r="787" spans="4:4" x14ac:dyDescent="0.25">
      <c r="D787" s="16"/>
    </row>
    <row r="788" spans="4:4" x14ac:dyDescent="0.25">
      <c r="D788" s="16"/>
    </row>
    <row r="789" spans="4:4" x14ac:dyDescent="0.25">
      <c r="D789" s="16"/>
    </row>
    <row r="790" spans="4:4" x14ac:dyDescent="0.25">
      <c r="D790" s="16"/>
    </row>
    <row r="791" spans="4:4" x14ac:dyDescent="0.25">
      <c r="D791" s="16"/>
    </row>
    <row r="792" spans="4:4" x14ac:dyDescent="0.25">
      <c r="D792" s="16"/>
    </row>
    <row r="793" spans="4:4" x14ac:dyDescent="0.25">
      <c r="D793" s="16"/>
    </row>
    <row r="794" spans="4:4" x14ac:dyDescent="0.25">
      <c r="D794" s="16"/>
    </row>
    <row r="795" spans="4:4" x14ac:dyDescent="0.25">
      <c r="D795" s="16"/>
    </row>
    <row r="796" spans="4:4" x14ac:dyDescent="0.25">
      <c r="D796" s="16"/>
    </row>
    <row r="797" spans="4:4" x14ac:dyDescent="0.25">
      <c r="D797" s="16"/>
    </row>
    <row r="798" spans="4:4" x14ac:dyDescent="0.25">
      <c r="D798" s="16"/>
    </row>
    <row r="799" spans="4:4" x14ac:dyDescent="0.25">
      <c r="D799" s="16"/>
    </row>
    <row r="800" spans="4:4" x14ac:dyDescent="0.25">
      <c r="D800" s="16"/>
    </row>
    <row r="801" spans="4:4" x14ac:dyDescent="0.25">
      <c r="D801" s="16"/>
    </row>
    <row r="802" spans="4:4" x14ac:dyDescent="0.25">
      <c r="D802" s="16"/>
    </row>
    <row r="803" spans="4:4" x14ac:dyDescent="0.25">
      <c r="D803" s="16"/>
    </row>
    <row r="804" spans="4:4" x14ac:dyDescent="0.25">
      <c r="D804" s="16"/>
    </row>
    <row r="805" spans="4:4" x14ac:dyDescent="0.25">
      <c r="D805" s="16"/>
    </row>
    <row r="806" spans="4:4" x14ac:dyDescent="0.25">
      <c r="D806" s="16"/>
    </row>
    <row r="807" spans="4:4" x14ac:dyDescent="0.25">
      <c r="D807" s="16"/>
    </row>
    <row r="808" spans="4:4" x14ac:dyDescent="0.25">
      <c r="D808" s="16"/>
    </row>
    <row r="809" spans="4:4" x14ac:dyDescent="0.25">
      <c r="D809" s="16"/>
    </row>
    <row r="810" spans="4:4" x14ac:dyDescent="0.25">
      <c r="D810" s="16"/>
    </row>
    <row r="811" spans="4:4" x14ac:dyDescent="0.25">
      <c r="D811" s="16"/>
    </row>
    <row r="812" spans="4:4" x14ac:dyDescent="0.25">
      <c r="D812" s="16"/>
    </row>
    <row r="813" spans="4:4" x14ac:dyDescent="0.25">
      <c r="D813" s="16"/>
    </row>
    <row r="814" spans="4:4" x14ac:dyDescent="0.25">
      <c r="D814" s="16"/>
    </row>
    <row r="815" spans="4:4" x14ac:dyDescent="0.25">
      <c r="D815" s="16"/>
    </row>
    <row r="816" spans="4:4" x14ac:dyDescent="0.25">
      <c r="D816" s="16"/>
    </row>
    <row r="817" spans="4:4" x14ac:dyDescent="0.25">
      <c r="D817" s="16"/>
    </row>
    <row r="818" spans="4:4" x14ac:dyDescent="0.25">
      <c r="D818" s="16"/>
    </row>
    <row r="819" spans="4:4" x14ac:dyDescent="0.25">
      <c r="D819" s="16"/>
    </row>
    <row r="820" spans="4:4" x14ac:dyDescent="0.25">
      <c r="D820" s="16"/>
    </row>
    <row r="821" spans="4:4" x14ac:dyDescent="0.25">
      <c r="D821" s="16"/>
    </row>
    <row r="822" spans="4:4" x14ac:dyDescent="0.25">
      <c r="D822" s="16"/>
    </row>
    <row r="823" spans="4:4" x14ac:dyDescent="0.25">
      <c r="D823" s="16"/>
    </row>
    <row r="824" spans="4:4" x14ac:dyDescent="0.25">
      <c r="D824" s="16"/>
    </row>
    <row r="825" spans="4:4" x14ac:dyDescent="0.25">
      <c r="D825" s="16"/>
    </row>
    <row r="826" spans="4:4" x14ac:dyDescent="0.25">
      <c r="D826" s="16"/>
    </row>
    <row r="827" spans="4:4" x14ac:dyDescent="0.25">
      <c r="D827" s="16"/>
    </row>
    <row r="828" spans="4:4" x14ac:dyDescent="0.25">
      <c r="D828" s="16"/>
    </row>
    <row r="829" spans="4:4" x14ac:dyDescent="0.25">
      <c r="D829" s="16"/>
    </row>
    <row r="830" spans="4:4" x14ac:dyDescent="0.25">
      <c r="D830" s="16"/>
    </row>
    <row r="831" spans="4:4" x14ac:dyDescent="0.25">
      <c r="D831" s="16"/>
    </row>
    <row r="832" spans="4:4" x14ac:dyDescent="0.25">
      <c r="D832" s="16"/>
    </row>
    <row r="833" spans="4:4" x14ac:dyDescent="0.25">
      <c r="D833" s="16"/>
    </row>
    <row r="834" spans="4:4" x14ac:dyDescent="0.25">
      <c r="D834" s="16"/>
    </row>
    <row r="835" spans="4:4" x14ac:dyDescent="0.25">
      <c r="D835" s="16"/>
    </row>
    <row r="836" spans="4:4" x14ac:dyDescent="0.25">
      <c r="D836" s="16"/>
    </row>
    <row r="837" spans="4:4" x14ac:dyDescent="0.25">
      <c r="D837" s="16"/>
    </row>
    <row r="838" spans="4:4" x14ac:dyDescent="0.25">
      <c r="D838" s="16"/>
    </row>
    <row r="839" spans="4:4" x14ac:dyDescent="0.25">
      <c r="D839" s="16"/>
    </row>
    <row r="840" spans="4:4" x14ac:dyDescent="0.25">
      <c r="D840" s="16"/>
    </row>
    <row r="841" spans="4:4" x14ac:dyDescent="0.25">
      <c r="D841" s="16"/>
    </row>
    <row r="842" spans="4:4" x14ac:dyDescent="0.25">
      <c r="D842" s="16"/>
    </row>
    <row r="843" spans="4:4" x14ac:dyDescent="0.25">
      <c r="D843" s="16"/>
    </row>
    <row r="844" spans="4:4" x14ac:dyDescent="0.25">
      <c r="D844" s="16"/>
    </row>
    <row r="845" spans="4:4" x14ac:dyDescent="0.25">
      <c r="D845" s="16"/>
    </row>
    <row r="846" spans="4:4" x14ac:dyDescent="0.25">
      <c r="D846" s="16"/>
    </row>
    <row r="847" spans="4:4" x14ac:dyDescent="0.25">
      <c r="D847" s="16"/>
    </row>
    <row r="848" spans="4:4" x14ac:dyDescent="0.25">
      <c r="D848" s="16"/>
    </row>
    <row r="849" spans="4:4" x14ac:dyDescent="0.25">
      <c r="D849" s="16"/>
    </row>
    <row r="850" spans="4:4" x14ac:dyDescent="0.25">
      <c r="D850" s="16"/>
    </row>
    <row r="851" spans="4:4" x14ac:dyDescent="0.25">
      <c r="D851" s="16"/>
    </row>
    <row r="852" spans="4:4" x14ac:dyDescent="0.25">
      <c r="D852" s="16"/>
    </row>
    <row r="853" spans="4:4" x14ac:dyDescent="0.25">
      <c r="D853" s="16"/>
    </row>
    <row r="854" spans="4:4" x14ac:dyDescent="0.25">
      <c r="D854" s="16"/>
    </row>
    <row r="855" spans="4:4" x14ac:dyDescent="0.25">
      <c r="D855" s="16"/>
    </row>
    <row r="856" spans="4:4" x14ac:dyDescent="0.25">
      <c r="D856" s="16"/>
    </row>
    <row r="857" spans="4:4" x14ac:dyDescent="0.25">
      <c r="D857" s="16"/>
    </row>
    <row r="858" spans="4:4" x14ac:dyDescent="0.25">
      <c r="D858" s="16"/>
    </row>
    <row r="859" spans="4:4" x14ac:dyDescent="0.25">
      <c r="D859" s="16"/>
    </row>
    <row r="860" spans="4:4" x14ac:dyDescent="0.25">
      <c r="D860" s="16"/>
    </row>
    <row r="861" spans="4:4" x14ac:dyDescent="0.25">
      <c r="D861" s="16"/>
    </row>
    <row r="862" spans="4:4" x14ac:dyDescent="0.25">
      <c r="D862" s="16"/>
    </row>
    <row r="863" spans="4:4" x14ac:dyDescent="0.25">
      <c r="D863" s="16"/>
    </row>
    <row r="864" spans="4:4" x14ac:dyDescent="0.25">
      <c r="D864" s="16"/>
    </row>
    <row r="865" spans="4:4" x14ac:dyDescent="0.25">
      <c r="D865" s="16"/>
    </row>
    <row r="866" spans="4:4" x14ac:dyDescent="0.25">
      <c r="D866" s="16"/>
    </row>
    <row r="867" spans="4:4" x14ac:dyDescent="0.25">
      <c r="D867" s="16"/>
    </row>
    <row r="868" spans="4:4" x14ac:dyDescent="0.25">
      <c r="D868" s="16"/>
    </row>
    <row r="869" spans="4:4" x14ac:dyDescent="0.25">
      <c r="D869" s="16"/>
    </row>
    <row r="870" spans="4:4" x14ac:dyDescent="0.25">
      <c r="D870" s="16"/>
    </row>
    <row r="871" spans="4:4" x14ac:dyDescent="0.25">
      <c r="D871" s="16"/>
    </row>
    <row r="872" spans="4:4" x14ac:dyDescent="0.25">
      <c r="D872" s="16"/>
    </row>
    <row r="873" spans="4:4" x14ac:dyDescent="0.25">
      <c r="D873" s="16"/>
    </row>
    <row r="874" spans="4:4" x14ac:dyDescent="0.25">
      <c r="D874" s="16"/>
    </row>
    <row r="875" spans="4:4" x14ac:dyDescent="0.25">
      <c r="D875" s="16"/>
    </row>
    <row r="876" spans="4:4" x14ac:dyDescent="0.25">
      <c r="D876" s="16"/>
    </row>
    <row r="877" spans="4:4" x14ac:dyDescent="0.25">
      <c r="D877" s="16"/>
    </row>
    <row r="878" spans="4:4" x14ac:dyDescent="0.25">
      <c r="D878" s="16"/>
    </row>
    <row r="879" spans="4:4" x14ac:dyDescent="0.25">
      <c r="D879" s="16"/>
    </row>
    <row r="880" spans="4:4" x14ac:dyDescent="0.25">
      <c r="D880" s="16"/>
    </row>
    <row r="881" spans="4:4" x14ac:dyDescent="0.25">
      <c r="D881" s="16"/>
    </row>
    <row r="882" spans="4:4" x14ac:dyDescent="0.25">
      <c r="D882" s="16"/>
    </row>
    <row r="883" spans="4:4" x14ac:dyDescent="0.25">
      <c r="D883" s="16"/>
    </row>
    <row r="884" spans="4:4" x14ac:dyDescent="0.25">
      <c r="D884" s="16"/>
    </row>
    <row r="885" spans="4:4" x14ac:dyDescent="0.25">
      <c r="D885" s="16"/>
    </row>
    <row r="886" spans="4:4" x14ac:dyDescent="0.25">
      <c r="D886" s="16"/>
    </row>
    <row r="887" spans="4:4" x14ac:dyDescent="0.25">
      <c r="D887" s="16"/>
    </row>
    <row r="888" spans="4:4" x14ac:dyDescent="0.25">
      <c r="D888" s="16"/>
    </row>
    <row r="889" spans="4:4" x14ac:dyDescent="0.25">
      <c r="D889" s="16"/>
    </row>
    <row r="890" spans="4:4" x14ac:dyDescent="0.25">
      <c r="D890" s="16"/>
    </row>
    <row r="891" spans="4:4" x14ac:dyDescent="0.25">
      <c r="D891" s="16"/>
    </row>
    <row r="892" spans="4:4" x14ac:dyDescent="0.25">
      <c r="D892" s="16"/>
    </row>
    <row r="893" spans="4:4" x14ac:dyDescent="0.25">
      <c r="D893" s="16"/>
    </row>
    <row r="894" spans="4:4" x14ac:dyDescent="0.25">
      <c r="D894" s="16"/>
    </row>
    <row r="895" spans="4:4" x14ac:dyDescent="0.25">
      <c r="D895" s="16"/>
    </row>
    <row r="896" spans="4:4" x14ac:dyDescent="0.25">
      <c r="D896" s="16"/>
    </row>
    <row r="897" spans="4:4" x14ac:dyDescent="0.25">
      <c r="D897" s="16"/>
    </row>
    <row r="898" spans="4:4" x14ac:dyDescent="0.25">
      <c r="D898" s="16"/>
    </row>
    <row r="899" spans="4:4" x14ac:dyDescent="0.25">
      <c r="D899" s="16"/>
    </row>
    <row r="900" spans="4:4" x14ac:dyDescent="0.25">
      <c r="D900" s="16"/>
    </row>
    <row r="901" spans="4:4" x14ac:dyDescent="0.25">
      <c r="D901" s="16"/>
    </row>
    <row r="902" spans="4:4" x14ac:dyDescent="0.25">
      <c r="D902" s="16"/>
    </row>
    <row r="903" spans="4:4" x14ac:dyDescent="0.25">
      <c r="D903" s="16"/>
    </row>
    <row r="904" spans="4:4" x14ac:dyDescent="0.25">
      <c r="D904" s="16"/>
    </row>
    <row r="905" spans="4:4" x14ac:dyDescent="0.25">
      <c r="D905" s="16"/>
    </row>
    <row r="906" spans="4:4" x14ac:dyDescent="0.25">
      <c r="D906" s="16"/>
    </row>
    <row r="907" spans="4:4" x14ac:dyDescent="0.25">
      <c r="D907" s="16"/>
    </row>
    <row r="908" spans="4:4" x14ac:dyDescent="0.25">
      <c r="D908" s="16"/>
    </row>
    <row r="909" spans="4:4" x14ac:dyDescent="0.25">
      <c r="D909" s="16"/>
    </row>
    <row r="910" spans="4:4" x14ac:dyDescent="0.25">
      <c r="D910" s="16"/>
    </row>
    <row r="911" spans="4:4" x14ac:dyDescent="0.25">
      <c r="D911" s="16"/>
    </row>
    <row r="912" spans="4:4" x14ac:dyDescent="0.25">
      <c r="D912" s="16"/>
    </row>
    <row r="913" spans="4:4" x14ac:dyDescent="0.25">
      <c r="D913" s="16"/>
    </row>
    <row r="914" spans="4:4" x14ac:dyDescent="0.25">
      <c r="D914" s="16"/>
    </row>
    <row r="915" spans="4:4" x14ac:dyDescent="0.25">
      <c r="D915" s="16"/>
    </row>
    <row r="916" spans="4:4" x14ac:dyDescent="0.25">
      <c r="D916" s="16"/>
    </row>
    <row r="917" spans="4:4" x14ac:dyDescent="0.25">
      <c r="D917" s="16"/>
    </row>
    <row r="918" spans="4:4" x14ac:dyDescent="0.25">
      <c r="D918" s="16"/>
    </row>
    <row r="919" spans="4:4" x14ac:dyDescent="0.25">
      <c r="D919" s="16"/>
    </row>
    <row r="920" spans="4:4" x14ac:dyDescent="0.25">
      <c r="D920" s="16"/>
    </row>
    <row r="921" spans="4:4" x14ac:dyDescent="0.25">
      <c r="D921" s="16"/>
    </row>
    <row r="922" spans="4:4" x14ac:dyDescent="0.25">
      <c r="D922" s="16"/>
    </row>
    <row r="923" spans="4:4" x14ac:dyDescent="0.25">
      <c r="D923" s="16"/>
    </row>
    <row r="924" spans="4:4" x14ac:dyDescent="0.25">
      <c r="D924" s="16"/>
    </row>
    <row r="925" spans="4:4" x14ac:dyDescent="0.25">
      <c r="D925" s="16"/>
    </row>
    <row r="926" spans="4:4" x14ac:dyDescent="0.25">
      <c r="D926" s="16"/>
    </row>
    <row r="927" spans="4:4" x14ac:dyDescent="0.25">
      <c r="D927" s="16"/>
    </row>
    <row r="928" spans="4:4" x14ac:dyDescent="0.25">
      <c r="D928" s="16"/>
    </row>
    <row r="929" spans="4:4" x14ac:dyDescent="0.25">
      <c r="D929" s="16"/>
    </row>
    <row r="930" spans="4:4" x14ac:dyDescent="0.25">
      <c r="D930" s="16"/>
    </row>
    <row r="931" spans="4:4" x14ac:dyDescent="0.25">
      <c r="D931" s="16"/>
    </row>
    <row r="932" spans="4:4" x14ac:dyDescent="0.25">
      <c r="D932" s="16"/>
    </row>
    <row r="933" spans="4:4" x14ac:dyDescent="0.25">
      <c r="D933" s="16"/>
    </row>
    <row r="934" spans="4:4" x14ac:dyDescent="0.25">
      <c r="D934" s="16"/>
    </row>
    <row r="935" spans="4:4" x14ac:dyDescent="0.25">
      <c r="D935" s="16"/>
    </row>
    <row r="936" spans="4:4" x14ac:dyDescent="0.25">
      <c r="D936" s="16"/>
    </row>
    <row r="937" spans="4:4" x14ac:dyDescent="0.25">
      <c r="D937" s="16"/>
    </row>
    <row r="938" spans="4:4" x14ac:dyDescent="0.25">
      <c r="D938" s="16"/>
    </row>
    <row r="939" spans="4:4" x14ac:dyDescent="0.25">
      <c r="D939" s="16"/>
    </row>
    <row r="940" spans="4:4" x14ac:dyDescent="0.25">
      <c r="D940" s="16"/>
    </row>
    <row r="941" spans="4:4" x14ac:dyDescent="0.25">
      <c r="D941" s="16"/>
    </row>
    <row r="942" spans="4:4" x14ac:dyDescent="0.25">
      <c r="D942" s="16"/>
    </row>
    <row r="943" spans="4:4" x14ac:dyDescent="0.25">
      <c r="D943" s="16"/>
    </row>
    <row r="944" spans="4:4" x14ac:dyDescent="0.25">
      <c r="D944" s="16"/>
    </row>
    <row r="945" spans="4:4" x14ac:dyDescent="0.25">
      <c r="D945" s="16"/>
    </row>
    <row r="946" spans="4:4" x14ac:dyDescent="0.25">
      <c r="D946" s="16"/>
    </row>
    <row r="947" spans="4:4" x14ac:dyDescent="0.25">
      <c r="D947" s="16"/>
    </row>
    <row r="948" spans="4:4" x14ac:dyDescent="0.25">
      <c r="D948" s="16"/>
    </row>
    <row r="949" spans="4:4" x14ac:dyDescent="0.25">
      <c r="D949" s="16"/>
    </row>
    <row r="950" spans="4:4" x14ac:dyDescent="0.25">
      <c r="D950" s="16"/>
    </row>
    <row r="951" spans="4:4" x14ac:dyDescent="0.25">
      <c r="D951" s="16"/>
    </row>
    <row r="952" spans="4:4" x14ac:dyDescent="0.25">
      <c r="D952" s="16"/>
    </row>
    <row r="953" spans="4:4" x14ac:dyDescent="0.25">
      <c r="D953" s="16"/>
    </row>
    <row r="954" spans="4:4" x14ac:dyDescent="0.25">
      <c r="D954" s="16"/>
    </row>
    <row r="955" spans="4:4" x14ac:dyDescent="0.25">
      <c r="D955" s="16"/>
    </row>
    <row r="956" spans="4:4" x14ac:dyDescent="0.25">
      <c r="D956" s="16"/>
    </row>
    <row r="957" spans="4:4" x14ac:dyDescent="0.25">
      <c r="D957" s="16"/>
    </row>
    <row r="958" spans="4:4" x14ac:dyDescent="0.25">
      <c r="D958" s="16"/>
    </row>
    <row r="959" spans="4:4" x14ac:dyDescent="0.25">
      <c r="D959" s="16"/>
    </row>
    <row r="960" spans="4:4" x14ac:dyDescent="0.25">
      <c r="D960" s="16"/>
    </row>
    <row r="961" spans="4:4" x14ac:dyDescent="0.25">
      <c r="D961" s="16"/>
    </row>
    <row r="962" spans="4:4" x14ac:dyDescent="0.25">
      <c r="D962" s="16"/>
    </row>
    <row r="963" spans="4:4" x14ac:dyDescent="0.25">
      <c r="D963" s="16"/>
    </row>
    <row r="964" spans="4:4" x14ac:dyDescent="0.25">
      <c r="D964" s="16"/>
    </row>
    <row r="965" spans="4:4" x14ac:dyDescent="0.25">
      <c r="D965" s="16"/>
    </row>
    <row r="966" spans="4:4" x14ac:dyDescent="0.25">
      <c r="D966" s="16"/>
    </row>
    <row r="967" spans="4:4" x14ac:dyDescent="0.25">
      <c r="D967" s="16"/>
    </row>
    <row r="968" spans="4:4" x14ac:dyDescent="0.25">
      <c r="D968" s="16"/>
    </row>
    <row r="969" spans="4:4" x14ac:dyDescent="0.25">
      <c r="D969" s="16"/>
    </row>
    <row r="970" spans="4:4" x14ac:dyDescent="0.25">
      <c r="D970" s="16"/>
    </row>
    <row r="971" spans="4:4" x14ac:dyDescent="0.25">
      <c r="D971" s="16"/>
    </row>
    <row r="972" spans="4:4" x14ac:dyDescent="0.25">
      <c r="D972" s="16"/>
    </row>
    <row r="973" spans="4:4" x14ac:dyDescent="0.25">
      <c r="D973" s="16"/>
    </row>
    <row r="974" spans="4:4" x14ac:dyDescent="0.25">
      <c r="D974" s="16"/>
    </row>
    <row r="975" spans="4:4" x14ac:dyDescent="0.25">
      <c r="D975" s="16"/>
    </row>
    <row r="976" spans="4:4" x14ac:dyDescent="0.25">
      <c r="D976" s="16"/>
    </row>
    <row r="977" spans="4:4" x14ac:dyDescent="0.25">
      <c r="D977" s="16"/>
    </row>
    <row r="978" spans="4:4" x14ac:dyDescent="0.25">
      <c r="D978" s="16"/>
    </row>
    <row r="979" spans="4:4" x14ac:dyDescent="0.25">
      <c r="D979" s="16"/>
    </row>
    <row r="980" spans="4:4" x14ac:dyDescent="0.25">
      <c r="D980" s="16"/>
    </row>
    <row r="981" spans="4:4" x14ac:dyDescent="0.25">
      <c r="D981" s="16"/>
    </row>
    <row r="982" spans="4:4" x14ac:dyDescent="0.25">
      <c r="D982" s="16"/>
    </row>
    <row r="983" spans="4:4" x14ac:dyDescent="0.25">
      <c r="D983" s="16"/>
    </row>
    <row r="984" spans="4:4" x14ac:dyDescent="0.25">
      <c r="D984" s="16"/>
    </row>
    <row r="985" spans="4:4" x14ac:dyDescent="0.25">
      <c r="D985" s="16"/>
    </row>
    <row r="986" spans="4:4" x14ac:dyDescent="0.25">
      <c r="D986" s="16"/>
    </row>
    <row r="987" spans="4:4" x14ac:dyDescent="0.25">
      <c r="D987" s="16"/>
    </row>
    <row r="988" spans="4:4" x14ac:dyDescent="0.25">
      <c r="D988" s="16"/>
    </row>
    <row r="989" spans="4:4" x14ac:dyDescent="0.25">
      <c r="D989" s="16"/>
    </row>
    <row r="990" spans="4:4" x14ac:dyDescent="0.25">
      <c r="D990" s="16"/>
    </row>
    <row r="991" spans="4:4" x14ac:dyDescent="0.25">
      <c r="D991" s="16"/>
    </row>
    <row r="992" spans="4:4" x14ac:dyDescent="0.25">
      <c r="D992" s="16"/>
    </row>
    <row r="993" spans="4:4" x14ac:dyDescent="0.25">
      <c r="D993" s="16"/>
    </row>
    <row r="994" spans="4:4" x14ac:dyDescent="0.25">
      <c r="D994" s="16"/>
    </row>
    <row r="995" spans="4:4" x14ac:dyDescent="0.25">
      <c r="D995" s="16"/>
    </row>
    <row r="996" spans="4:4" x14ac:dyDescent="0.25">
      <c r="D996" s="16"/>
    </row>
    <row r="997" spans="4:4" x14ac:dyDescent="0.25">
      <c r="D997" s="16"/>
    </row>
    <row r="998" spans="4:4" x14ac:dyDescent="0.25">
      <c r="D998" s="16"/>
    </row>
    <row r="999" spans="4:4" x14ac:dyDescent="0.25">
      <c r="D999" s="16"/>
    </row>
    <row r="1000" spans="4:4" x14ac:dyDescent="0.25">
      <c r="D1000" s="16"/>
    </row>
    <row r="1001" spans="4:4" x14ac:dyDescent="0.25">
      <c r="D1001" s="16"/>
    </row>
    <row r="1002" spans="4:4" x14ac:dyDescent="0.25">
      <c r="D1002" s="16"/>
    </row>
    <row r="1003" spans="4:4" x14ac:dyDescent="0.25">
      <c r="D1003" s="16"/>
    </row>
    <row r="1004" spans="4:4" x14ac:dyDescent="0.25">
      <c r="D1004" s="16"/>
    </row>
    <row r="1005" spans="4:4" x14ac:dyDescent="0.25">
      <c r="D1005" s="16"/>
    </row>
    <row r="1006" spans="4:4" x14ac:dyDescent="0.25">
      <c r="D1006" s="16"/>
    </row>
    <row r="1007" spans="4:4" x14ac:dyDescent="0.25">
      <c r="D1007" s="16"/>
    </row>
    <row r="1008" spans="4:4" x14ac:dyDescent="0.25">
      <c r="D1008" s="16"/>
    </row>
    <row r="1009" spans="4:4" x14ac:dyDescent="0.25">
      <c r="D1009" s="16"/>
    </row>
    <row r="1010" spans="4:4" x14ac:dyDescent="0.25">
      <c r="D1010" s="16"/>
    </row>
    <row r="1011" spans="4:4" x14ac:dyDescent="0.25">
      <c r="D1011" s="16"/>
    </row>
    <row r="1012" spans="4:4" x14ac:dyDescent="0.25">
      <c r="D1012" s="16"/>
    </row>
    <row r="1013" spans="4:4" x14ac:dyDescent="0.25">
      <c r="D1013" s="16"/>
    </row>
    <row r="1014" spans="4:4" x14ac:dyDescent="0.25">
      <c r="D1014" s="16"/>
    </row>
    <row r="1015" spans="4:4" x14ac:dyDescent="0.25">
      <c r="D1015" s="16"/>
    </row>
    <row r="1016" spans="4:4" x14ac:dyDescent="0.25">
      <c r="D1016" s="16"/>
    </row>
    <row r="1017" spans="4:4" x14ac:dyDescent="0.25">
      <c r="D1017" s="16"/>
    </row>
    <row r="1018" spans="4:4" x14ac:dyDescent="0.25">
      <c r="D1018" s="16"/>
    </row>
    <row r="1019" spans="4:4" x14ac:dyDescent="0.25">
      <c r="D1019" s="16"/>
    </row>
    <row r="1020" spans="4:4" x14ac:dyDescent="0.25">
      <c r="D1020" s="16"/>
    </row>
    <row r="1021" spans="4:4" x14ac:dyDescent="0.25">
      <c r="D1021" s="16"/>
    </row>
    <row r="1022" spans="4:4" x14ac:dyDescent="0.25">
      <c r="D1022" s="16"/>
    </row>
    <row r="1023" spans="4:4" x14ac:dyDescent="0.25">
      <c r="D1023" s="16"/>
    </row>
    <row r="1024" spans="4:4" x14ac:dyDescent="0.25">
      <c r="D1024" s="16"/>
    </row>
    <row r="1025" spans="4:4" x14ac:dyDescent="0.25">
      <c r="D1025" s="16"/>
    </row>
    <row r="1026" spans="4:4" x14ac:dyDescent="0.25">
      <c r="D1026" s="16"/>
    </row>
    <row r="1027" spans="4:4" x14ac:dyDescent="0.25">
      <c r="D1027" s="16"/>
    </row>
    <row r="1028" spans="4:4" x14ac:dyDescent="0.25">
      <c r="D1028" s="16"/>
    </row>
    <row r="1029" spans="4:4" x14ac:dyDescent="0.25">
      <c r="D1029" s="16"/>
    </row>
    <row r="1030" spans="4:4" x14ac:dyDescent="0.25">
      <c r="D1030" s="16"/>
    </row>
    <row r="1031" spans="4:4" x14ac:dyDescent="0.25">
      <c r="D1031" s="16"/>
    </row>
    <row r="1032" spans="4:4" x14ac:dyDescent="0.25">
      <c r="D1032" s="16"/>
    </row>
    <row r="1033" spans="4:4" x14ac:dyDescent="0.25">
      <c r="D1033" s="16"/>
    </row>
    <row r="1034" spans="4:4" x14ac:dyDescent="0.25">
      <c r="D1034" s="16"/>
    </row>
    <row r="1035" spans="4:4" x14ac:dyDescent="0.25">
      <c r="D1035" s="16"/>
    </row>
    <row r="1036" spans="4:4" x14ac:dyDescent="0.25">
      <c r="D1036" s="16"/>
    </row>
    <row r="1037" spans="4:4" x14ac:dyDescent="0.25">
      <c r="D1037" s="16"/>
    </row>
    <row r="1038" spans="4:4" x14ac:dyDescent="0.25">
      <c r="D1038" s="16"/>
    </row>
    <row r="1039" spans="4:4" x14ac:dyDescent="0.25">
      <c r="D1039" s="16"/>
    </row>
    <row r="1040" spans="4:4" x14ac:dyDescent="0.25">
      <c r="D1040" s="16"/>
    </row>
    <row r="1041" spans="4:4" x14ac:dyDescent="0.25">
      <c r="D1041" s="16"/>
    </row>
    <row r="1042" spans="4:4" x14ac:dyDescent="0.25">
      <c r="D1042" s="16"/>
    </row>
    <row r="1043" spans="4:4" x14ac:dyDescent="0.25">
      <c r="D1043" s="16"/>
    </row>
    <row r="1044" spans="4:4" x14ac:dyDescent="0.25">
      <c r="D1044" s="16"/>
    </row>
    <row r="1045" spans="4:4" x14ac:dyDescent="0.25">
      <c r="D1045" s="16"/>
    </row>
    <row r="1046" spans="4:4" x14ac:dyDescent="0.25">
      <c r="D1046" s="16"/>
    </row>
    <row r="1047" spans="4:4" x14ac:dyDescent="0.25">
      <c r="D1047" s="16"/>
    </row>
    <row r="1048" spans="4:4" x14ac:dyDescent="0.25">
      <c r="D1048" s="16"/>
    </row>
    <row r="1049" spans="4:4" x14ac:dyDescent="0.25">
      <c r="D1049" s="16"/>
    </row>
    <row r="1050" spans="4:4" x14ac:dyDescent="0.25">
      <c r="D1050" s="16"/>
    </row>
    <row r="1051" spans="4:4" x14ac:dyDescent="0.25">
      <c r="D1051" s="16"/>
    </row>
    <row r="1052" spans="4:4" x14ac:dyDescent="0.25">
      <c r="D1052" s="16"/>
    </row>
    <row r="1053" spans="4:4" x14ac:dyDescent="0.25">
      <c r="D1053" s="16"/>
    </row>
    <row r="1054" spans="4:4" x14ac:dyDescent="0.25">
      <c r="D1054" s="16"/>
    </row>
    <row r="1055" spans="4:4" x14ac:dyDescent="0.25">
      <c r="D1055" s="16"/>
    </row>
    <row r="1056" spans="4:4" x14ac:dyDescent="0.25">
      <c r="D1056" s="16"/>
    </row>
    <row r="1057" spans="4:4" x14ac:dyDescent="0.25">
      <c r="D1057" s="16"/>
    </row>
    <row r="1058" spans="4:4" x14ac:dyDescent="0.25">
      <c r="D1058" s="16"/>
    </row>
    <row r="1059" spans="4:4" x14ac:dyDescent="0.25">
      <c r="D1059" s="16"/>
    </row>
    <row r="1060" spans="4:4" x14ac:dyDescent="0.25">
      <c r="D1060" s="16"/>
    </row>
    <row r="1061" spans="4:4" x14ac:dyDescent="0.25">
      <c r="D1061" s="16"/>
    </row>
    <row r="1062" spans="4:4" x14ac:dyDescent="0.25">
      <c r="D1062" s="16"/>
    </row>
    <row r="1063" spans="4:4" x14ac:dyDescent="0.25">
      <c r="D1063" s="16"/>
    </row>
    <row r="1064" spans="4:4" x14ac:dyDescent="0.25">
      <c r="D1064" s="16"/>
    </row>
    <row r="1065" spans="4:4" x14ac:dyDescent="0.25">
      <c r="D1065" s="16"/>
    </row>
    <row r="1066" spans="4:4" x14ac:dyDescent="0.25">
      <c r="D1066" s="16"/>
    </row>
    <row r="1067" spans="4:4" x14ac:dyDescent="0.25">
      <c r="D1067" s="16"/>
    </row>
    <row r="1068" spans="4:4" x14ac:dyDescent="0.25">
      <c r="D1068" s="16"/>
    </row>
    <row r="1069" spans="4:4" x14ac:dyDescent="0.25">
      <c r="D1069" s="16"/>
    </row>
    <row r="1070" spans="4:4" x14ac:dyDescent="0.25">
      <c r="D1070" s="16"/>
    </row>
    <row r="1071" spans="4:4" x14ac:dyDescent="0.25">
      <c r="D1071" s="16"/>
    </row>
    <row r="1072" spans="4:4" x14ac:dyDescent="0.25">
      <c r="D1072" s="16"/>
    </row>
    <row r="1073" spans="4:4" x14ac:dyDescent="0.25">
      <c r="D1073" s="16"/>
    </row>
    <row r="1074" spans="4:4" x14ac:dyDescent="0.25">
      <c r="D1074" s="16"/>
    </row>
    <row r="1075" spans="4:4" x14ac:dyDescent="0.25">
      <c r="D1075" s="16"/>
    </row>
    <row r="1076" spans="4:4" x14ac:dyDescent="0.25">
      <c r="D1076" s="16"/>
    </row>
    <row r="1077" spans="4:4" x14ac:dyDescent="0.25">
      <c r="D1077" s="16"/>
    </row>
    <row r="1078" spans="4:4" x14ac:dyDescent="0.25">
      <c r="D1078" s="16"/>
    </row>
    <row r="1079" spans="4:4" x14ac:dyDescent="0.25">
      <c r="D1079" s="16"/>
    </row>
    <row r="1080" spans="4:4" x14ac:dyDescent="0.25">
      <c r="D1080" s="16"/>
    </row>
    <row r="1081" spans="4:4" x14ac:dyDescent="0.25">
      <c r="D1081" s="16"/>
    </row>
    <row r="1082" spans="4:4" x14ac:dyDescent="0.25">
      <c r="D1082" s="16"/>
    </row>
    <row r="1083" spans="4:4" x14ac:dyDescent="0.25">
      <c r="D1083" s="16"/>
    </row>
    <row r="1084" spans="4:4" x14ac:dyDescent="0.25">
      <c r="D1084" s="16"/>
    </row>
    <row r="1085" spans="4:4" x14ac:dyDescent="0.25">
      <c r="D1085" s="16"/>
    </row>
    <row r="1086" spans="4:4" x14ac:dyDescent="0.25">
      <c r="D1086" s="16"/>
    </row>
    <row r="1087" spans="4:4" x14ac:dyDescent="0.25">
      <c r="D1087" s="16"/>
    </row>
    <row r="1088" spans="4:4" x14ac:dyDescent="0.25">
      <c r="D1088" s="16"/>
    </row>
    <row r="1089" spans="4:4" x14ac:dyDescent="0.25">
      <c r="D1089" s="16"/>
    </row>
    <row r="1090" spans="4:4" x14ac:dyDescent="0.25">
      <c r="D1090" s="16"/>
    </row>
    <row r="1091" spans="4:4" x14ac:dyDescent="0.25">
      <c r="D1091" s="16"/>
    </row>
    <row r="1092" spans="4:4" x14ac:dyDescent="0.25">
      <c r="D1092" s="16"/>
    </row>
    <row r="1093" spans="4:4" x14ac:dyDescent="0.25">
      <c r="D1093" s="16"/>
    </row>
    <row r="1094" spans="4:4" x14ac:dyDescent="0.25">
      <c r="D1094" s="16"/>
    </row>
    <row r="1095" spans="4:4" x14ac:dyDescent="0.25">
      <c r="D1095" s="16"/>
    </row>
    <row r="1096" spans="4:4" x14ac:dyDescent="0.25">
      <c r="D1096" s="16"/>
    </row>
    <row r="1097" spans="4:4" x14ac:dyDescent="0.25">
      <c r="D1097" s="16"/>
    </row>
    <row r="1098" spans="4:4" x14ac:dyDescent="0.25">
      <c r="D1098" s="16"/>
    </row>
    <row r="1099" spans="4:4" x14ac:dyDescent="0.25">
      <c r="D1099" s="16"/>
    </row>
    <row r="1100" spans="4:4" x14ac:dyDescent="0.25">
      <c r="D1100" s="16"/>
    </row>
    <row r="1101" spans="4:4" x14ac:dyDescent="0.25">
      <c r="D1101" s="16"/>
    </row>
    <row r="1102" spans="4:4" x14ac:dyDescent="0.25">
      <c r="D1102" s="16"/>
    </row>
    <row r="1103" spans="4:4" x14ac:dyDescent="0.25">
      <c r="D1103" s="16"/>
    </row>
    <row r="1104" spans="4:4" x14ac:dyDescent="0.25">
      <c r="D1104" s="16"/>
    </row>
    <row r="1105" spans="4:4" x14ac:dyDescent="0.25">
      <c r="D1105" s="16"/>
    </row>
    <row r="1106" spans="4:4" x14ac:dyDescent="0.25">
      <c r="D1106" s="16"/>
    </row>
    <row r="1107" spans="4:4" x14ac:dyDescent="0.25">
      <c r="D1107" s="16"/>
    </row>
    <row r="1108" spans="4:4" x14ac:dyDescent="0.25">
      <c r="D1108" s="16"/>
    </row>
    <row r="1109" spans="4:4" x14ac:dyDescent="0.25">
      <c r="D1109" s="16"/>
    </row>
    <row r="1110" spans="4:4" x14ac:dyDescent="0.25">
      <c r="D1110" s="16"/>
    </row>
    <row r="1111" spans="4:4" x14ac:dyDescent="0.25">
      <c r="D1111" s="16"/>
    </row>
    <row r="1112" spans="4:4" x14ac:dyDescent="0.25">
      <c r="D1112" s="16"/>
    </row>
    <row r="1113" spans="4:4" x14ac:dyDescent="0.25">
      <c r="D1113" s="16"/>
    </row>
    <row r="1114" spans="4:4" x14ac:dyDescent="0.25">
      <c r="D1114" s="16"/>
    </row>
    <row r="1115" spans="4:4" x14ac:dyDescent="0.25">
      <c r="D1115" s="16"/>
    </row>
    <row r="1116" spans="4:4" x14ac:dyDescent="0.25">
      <c r="D1116" s="16"/>
    </row>
    <row r="1117" spans="4:4" x14ac:dyDescent="0.25">
      <c r="D1117" s="16"/>
    </row>
    <row r="1118" spans="4:4" x14ac:dyDescent="0.25">
      <c r="D1118" s="16"/>
    </row>
    <row r="1119" spans="4:4" x14ac:dyDescent="0.25">
      <c r="D1119" s="16"/>
    </row>
    <row r="1120" spans="4:4" x14ac:dyDescent="0.25">
      <c r="D1120" s="16"/>
    </row>
  </sheetData>
  <phoneticPr fontId="0" type="noConversion"/>
  <printOptions horizontalCentered="1" gridLines="1" gridLinesSet="0"/>
  <pageMargins left="2" right="2" top="0.77" bottom="3" header="0.511811023622047" footer="0.43307086614173201"/>
  <pageSetup paperSize="9" scale="88" fitToHeight="2" orientation="portrait" verticalDpi="300" r:id="rId1"/>
  <headerFooter alignWithMargins="0">
    <oddHeader>&amp;A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1069"/>
  <sheetViews>
    <sheetView workbookViewId="0">
      <pane activePane="bottomRight" state="frozen"/>
      <selection activeCell="E21" sqref="E21"/>
    </sheetView>
  </sheetViews>
  <sheetFormatPr baseColWidth="10" defaultColWidth="11.453125" defaultRowHeight="12.5" x14ac:dyDescent="0.25"/>
  <cols>
    <col min="1" max="1" width="21.81640625" style="55" customWidth="1"/>
    <col min="2" max="2" width="16.54296875" style="56" customWidth="1"/>
    <col min="3" max="3" width="15.81640625" style="57" customWidth="1"/>
    <col min="4" max="4" width="13.1796875" style="57" customWidth="1"/>
    <col min="5" max="5" width="42.26953125" style="16" customWidth="1"/>
    <col min="6" max="6" width="7.453125" style="16" customWidth="1"/>
    <col min="7" max="7" width="72.1796875" style="12" customWidth="1"/>
    <col min="8" max="16384" width="11.453125" style="12"/>
  </cols>
  <sheetData>
    <row r="1" spans="1:243" ht="15.5" x14ac:dyDescent="0.35">
      <c r="A1" s="5" t="s">
        <v>23</v>
      </c>
      <c r="B1" s="6"/>
      <c r="C1" s="7" t="s">
        <v>46</v>
      </c>
      <c r="E1" s="8"/>
      <c r="F1" s="9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</row>
    <row r="2" spans="1:243" ht="15.5" x14ac:dyDescent="0.35">
      <c r="A2" s="13" t="s">
        <v>0</v>
      </c>
      <c r="B2" s="14"/>
      <c r="C2" s="15"/>
      <c r="F2" s="9"/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</row>
    <row r="3" spans="1:243" ht="13.5" thickBot="1" x14ac:dyDescent="0.35">
      <c r="A3" s="17" t="s">
        <v>1</v>
      </c>
      <c r="B3" s="18" t="s">
        <v>45</v>
      </c>
      <c r="C3" s="19"/>
      <c r="F3" s="9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</row>
    <row r="4" spans="1:243" s="25" customFormat="1" ht="25.5" thickBot="1" x14ac:dyDescent="0.3">
      <c r="A4" s="20" t="s">
        <v>2</v>
      </c>
      <c r="B4" s="21" t="s">
        <v>25</v>
      </c>
      <c r="C4" s="129" t="s">
        <v>24</v>
      </c>
      <c r="D4" s="22" t="s">
        <v>27</v>
      </c>
      <c r="E4" s="23" t="s">
        <v>19</v>
      </c>
      <c r="F4" s="10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</row>
    <row r="5" spans="1:243" x14ac:dyDescent="0.25">
      <c r="A5" s="135" t="s">
        <v>3</v>
      </c>
      <c r="B5" s="42"/>
      <c r="C5" s="140">
        <f>COUNT(B51:B1000)</f>
        <v>0</v>
      </c>
      <c r="D5" s="16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</row>
    <row r="6" spans="1:243" x14ac:dyDescent="0.25">
      <c r="A6" s="26" t="s">
        <v>4</v>
      </c>
      <c r="B6" s="132" t="e">
        <f>AVERAGE(B51:B1000)</f>
        <v>#DIV/0!</v>
      </c>
      <c r="C6" s="137"/>
      <c r="D6" s="16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</row>
    <row r="7" spans="1:243" x14ac:dyDescent="0.25">
      <c r="A7" s="26" t="s">
        <v>5</v>
      </c>
      <c r="B7" s="132" t="e">
        <f>STDEV(B51:B1000)</f>
        <v>#DIV/0!</v>
      </c>
      <c r="C7" s="137"/>
      <c r="D7" s="16"/>
      <c r="F7" s="10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</row>
    <row r="8" spans="1:243" x14ac:dyDescent="0.25">
      <c r="A8" s="26" t="s">
        <v>6</v>
      </c>
      <c r="B8" s="132" t="e">
        <f>B6+B7</f>
        <v>#DIV/0!</v>
      </c>
      <c r="C8" s="137"/>
      <c r="D8" s="16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</row>
    <row r="9" spans="1:243" x14ac:dyDescent="0.25">
      <c r="A9" s="26" t="s">
        <v>7</v>
      </c>
      <c r="B9" s="132" t="e">
        <f>B6-B7</f>
        <v>#DIV/0!</v>
      </c>
      <c r="C9" s="137"/>
      <c r="D9" s="16"/>
      <c r="F9" s="10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</row>
    <row r="10" spans="1:243" x14ac:dyDescent="0.25">
      <c r="A10" s="26" t="s">
        <v>8</v>
      </c>
      <c r="B10" s="132" t="e">
        <f>MEDIAN(B51:B1000)</f>
        <v>#NUM!</v>
      </c>
      <c r="C10" s="137"/>
      <c r="D10" s="16"/>
      <c r="F10" s="10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</row>
    <row r="11" spans="1:243" x14ac:dyDescent="0.25">
      <c r="A11" s="26" t="s">
        <v>43</v>
      </c>
      <c r="B11" s="133">
        <f>MIN(B51:B1000)</f>
        <v>0</v>
      </c>
      <c r="C11" s="137"/>
      <c r="D11" s="16"/>
      <c r="F11" s="10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</row>
    <row r="12" spans="1:243" x14ac:dyDescent="0.25">
      <c r="A12" s="26" t="s">
        <v>42</v>
      </c>
      <c r="B12" s="133">
        <f>MAX(B51:B1000)</f>
        <v>0</v>
      </c>
      <c r="C12" s="137"/>
      <c r="D12" s="16"/>
      <c r="F12" s="10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</row>
    <row r="13" spans="1:243" x14ac:dyDescent="0.25">
      <c r="A13" s="26" t="s">
        <v>9</v>
      </c>
      <c r="B13" s="132" t="e">
        <f>QUARTILE(B51:B1000,3)</f>
        <v>#NUM!</v>
      </c>
      <c r="C13" s="137"/>
      <c r="D13" s="16"/>
      <c r="F13" s="10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</row>
    <row r="14" spans="1:243" x14ac:dyDescent="0.25">
      <c r="A14" s="26" t="s">
        <v>10</v>
      </c>
      <c r="B14" s="132" t="e">
        <f>QUARTILE(B51:B1000,1)</f>
        <v>#NUM!</v>
      </c>
      <c r="C14" s="137"/>
      <c r="D14" s="16"/>
      <c r="F14" s="1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</row>
    <row r="15" spans="1:243" x14ac:dyDescent="0.25">
      <c r="A15" s="26" t="s">
        <v>11</v>
      </c>
      <c r="B15" s="132" t="e">
        <f>B13-B14</f>
        <v>#NUM!</v>
      </c>
      <c r="C15" s="137"/>
      <c r="D15" s="16"/>
      <c r="F15" s="10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</row>
    <row r="16" spans="1:243" x14ac:dyDescent="0.25">
      <c r="A16" s="26" t="s">
        <v>12</v>
      </c>
      <c r="B16" s="132" t="e">
        <f>PERCENTILE(B51:B1000,0.84)</f>
        <v>#NUM!</v>
      </c>
      <c r="C16" s="137"/>
      <c r="D16" s="16"/>
      <c r="F16" s="10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</row>
    <row r="17" spans="1:243" x14ac:dyDescent="0.25">
      <c r="A17" s="26" t="s">
        <v>13</v>
      </c>
      <c r="B17" s="132" t="e">
        <f>PERCENTILE(B51:B1000,0.16)</f>
        <v>#NUM!</v>
      </c>
      <c r="C17" s="137"/>
      <c r="D17" s="16"/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</row>
    <row r="18" spans="1:243" ht="13" thickBot="1" x14ac:dyDescent="0.3">
      <c r="A18" s="28" t="s">
        <v>14</v>
      </c>
      <c r="B18" s="138" t="e">
        <f>B16-B17</f>
        <v>#NUM!</v>
      </c>
      <c r="C18" s="139"/>
      <c r="D18" s="9"/>
      <c r="F18" s="10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</row>
    <row r="19" spans="1:243" x14ac:dyDescent="0.25">
      <c r="A19" s="134"/>
      <c r="B19" s="9"/>
      <c r="C19" s="10"/>
      <c r="D19" s="10"/>
      <c r="F19" s="9"/>
      <c r="G19" s="10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</row>
    <row r="20" spans="1:243" ht="13" thickBot="1" x14ac:dyDescent="0.3">
      <c r="A20" s="30"/>
      <c r="B20" s="31"/>
      <c r="C20" s="32"/>
      <c r="D20" s="10"/>
      <c r="F20" s="9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</row>
    <row r="21" spans="1:243" s="40" customFormat="1" ht="25.5" thickBot="1" x14ac:dyDescent="0.3">
      <c r="A21" s="33" t="s">
        <v>15</v>
      </c>
      <c r="B21" s="34" t="s">
        <v>26</v>
      </c>
      <c r="C21" s="35" t="s">
        <v>16</v>
      </c>
      <c r="D21" s="36"/>
      <c r="E21" s="37"/>
      <c r="F21" s="3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</row>
    <row r="22" spans="1:243" s="40" customFormat="1" x14ac:dyDescent="0.25">
      <c r="A22" s="58"/>
      <c r="B22" s="59">
        <v>0.3</v>
      </c>
      <c r="C22" s="60">
        <f t="array" ref="C22:C43">FREQUENCY(B51:B1000,B22:B42)</f>
        <v>0</v>
      </c>
      <c r="D22" s="36"/>
      <c r="E22" s="37"/>
      <c r="F22" s="38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</row>
    <row r="23" spans="1:243" x14ac:dyDescent="0.25">
      <c r="A23" s="45"/>
      <c r="B23" s="46">
        <v>1</v>
      </c>
      <c r="C23" s="47">
        <v>0</v>
      </c>
      <c r="D23" s="44"/>
      <c r="F23" s="9"/>
      <c r="G23" s="10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</row>
    <row r="24" spans="1:243" x14ac:dyDescent="0.25">
      <c r="A24" s="45"/>
      <c r="B24" s="46">
        <v>2</v>
      </c>
      <c r="C24" s="47">
        <v>0</v>
      </c>
      <c r="D24" s="44"/>
      <c r="F24" s="9"/>
      <c r="G24" s="1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</row>
    <row r="25" spans="1:243" x14ac:dyDescent="0.25">
      <c r="A25" s="45"/>
      <c r="B25" s="46">
        <v>3</v>
      </c>
      <c r="C25" s="47">
        <v>0</v>
      </c>
      <c r="D25" s="44"/>
      <c r="F25" s="9"/>
      <c r="G25" s="10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</row>
    <row r="26" spans="1:243" x14ac:dyDescent="0.25">
      <c r="A26" s="45"/>
      <c r="B26" s="46">
        <v>4</v>
      </c>
      <c r="C26" s="47">
        <v>0</v>
      </c>
      <c r="D26" s="44"/>
      <c r="F26" s="9"/>
      <c r="G26" s="10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</row>
    <row r="27" spans="1:243" x14ac:dyDescent="0.25">
      <c r="A27" s="45"/>
      <c r="B27" s="46">
        <v>5</v>
      </c>
      <c r="C27" s="47">
        <v>0</v>
      </c>
      <c r="D27" s="44"/>
      <c r="F27" s="9"/>
      <c r="G27" s="10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</row>
    <row r="28" spans="1:243" x14ac:dyDescent="0.25">
      <c r="A28" s="45"/>
      <c r="B28" s="46">
        <v>6</v>
      </c>
      <c r="C28" s="47">
        <v>0</v>
      </c>
      <c r="D28" s="44"/>
      <c r="F28" s="9"/>
      <c r="G28" s="10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</row>
    <row r="29" spans="1:243" x14ac:dyDescent="0.25">
      <c r="A29" s="45"/>
      <c r="B29" s="46">
        <v>7</v>
      </c>
      <c r="C29" s="47">
        <v>0</v>
      </c>
      <c r="D29" s="44"/>
      <c r="F29" s="9"/>
      <c r="G29" s="10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</row>
    <row r="30" spans="1:243" x14ac:dyDescent="0.25">
      <c r="A30" s="45"/>
      <c r="B30" s="46">
        <v>8</v>
      </c>
      <c r="C30" s="47">
        <v>0</v>
      </c>
      <c r="D30" s="44"/>
      <c r="F30" s="9"/>
      <c r="G30" s="10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</row>
    <row r="31" spans="1:243" x14ac:dyDescent="0.25">
      <c r="A31" s="45"/>
      <c r="B31" s="46">
        <v>9</v>
      </c>
      <c r="C31" s="47">
        <v>0</v>
      </c>
      <c r="D31" s="44"/>
      <c r="F31" s="9"/>
      <c r="G31" s="10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</row>
    <row r="32" spans="1:243" x14ac:dyDescent="0.25">
      <c r="A32" s="45"/>
      <c r="B32" s="46">
        <v>10</v>
      </c>
      <c r="C32" s="47">
        <v>0</v>
      </c>
      <c r="D32" s="44"/>
      <c r="F32" s="9"/>
      <c r="G32" s="10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</row>
    <row r="33" spans="1:243" x14ac:dyDescent="0.25">
      <c r="A33" s="45"/>
      <c r="B33" s="46">
        <v>11</v>
      </c>
      <c r="C33" s="47">
        <v>0</v>
      </c>
      <c r="D33" s="44"/>
      <c r="F33" s="9"/>
      <c r="G33" s="10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</row>
    <row r="34" spans="1:243" x14ac:dyDescent="0.25">
      <c r="A34" s="45"/>
      <c r="B34" s="46">
        <v>12</v>
      </c>
      <c r="C34" s="47">
        <v>0</v>
      </c>
      <c r="D34" s="44"/>
      <c r="F34" s="9"/>
      <c r="G34" s="10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</row>
    <row r="35" spans="1:243" x14ac:dyDescent="0.25">
      <c r="A35" s="45"/>
      <c r="B35" s="46">
        <v>13</v>
      </c>
      <c r="C35" s="47">
        <v>0</v>
      </c>
      <c r="D35" s="44"/>
      <c r="F35" s="9"/>
      <c r="G35" s="10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</row>
    <row r="36" spans="1:243" x14ac:dyDescent="0.25">
      <c r="A36" s="45"/>
      <c r="B36" s="46">
        <v>14</v>
      </c>
      <c r="C36" s="47">
        <v>0</v>
      </c>
      <c r="D36" s="44"/>
      <c r="F36" s="9"/>
      <c r="G36" s="10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</row>
    <row r="37" spans="1:243" x14ac:dyDescent="0.25">
      <c r="A37" s="45"/>
      <c r="B37" s="46">
        <v>15</v>
      </c>
      <c r="C37" s="47">
        <v>0</v>
      </c>
      <c r="D37" s="44"/>
      <c r="F37" s="9"/>
      <c r="G37" s="10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</row>
    <row r="38" spans="1:243" x14ac:dyDescent="0.25">
      <c r="A38" s="45"/>
      <c r="B38" s="46">
        <v>16</v>
      </c>
      <c r="C38" s="47">
        <v>0</v>
      </c>
      <c r="D38" s="44"/>
      <c r="F38" s="9"/>
      <c r="G38" s="10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</row>
    <row r="39" spans="1:243" x14ac:dyDescent="0.25">
      <c r="A39" s="45"/>
      <c r="B39" s="46">
        <v>17</v>
      </c>
      <c r="C39" s="47">
        <v>0</v>
      </c>
      <c r="D39" s="44"/>
      <c r="F39" s="9"/>
      <c r="G39" s="10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</row>
    <row r="40" spans="1:243" x14ac:dyDescent="0.25">
      <c r="A40" s="45"/>
      <c r="B40" s="46">
        <v>18</v>
      </c>
      <c r="C40" s="47">
        <v>0</v>
      </c>
      <c r="D40" s="44"/>
      <c r="F40" s="9"/>
      <c r="G40" s="10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</row>
    <row r="41" spans="1:243" x14ac:dyDescent="0.25">
      <c r="A41" s="45"/>
      <c r="B41" s="46">
        <v>19</v>
      </c>
      <c r="C41" s="47">
        <v>0</v>
      </c>
      <c r="D41" s="44"/>
      <c r="F41" s="9"/>
      <c r="G41" s="10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</row>
    <row r="42" spans="1:243" x14ac:dyDescent="0.25">
      <c r="A42" s="45"/>
      <c r="B42" s="46">
        <v>20</v>
      </c>
      <c r="C42" s="47">
        <v>0</v>
      </c>
      <c r="D42" s="44"/>
      <c r="F42" s="9"/>
      <c r="G42" s="10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</row>
    <row r="43" spans="1:243" ht="13" thickBot="1" x14ac:dyDescent="0.3">
      <c r="A43" s="45"/>
      <c r="B43" s="27"/>
      <c r="C43" s="111">
        <v>0</v>
      </c>
      <c r="D43" s="44"/>
      <c r="F43" s="9"/>
      <c r="G43" s="10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</row>
    <row r="44" spans="1:243" ht="13" thickBot="1" x14ac:dyDescent="0.3">
      <c r="A44" s="48"/>
      <c r="B44" s="29" t="s">
        <v>17</v>
      </c>
      <c r="C44" s="111">
        <f>SUM(C22:C43)</f>
        <v>0</v>
      </c>
      <c r="D44" s="44"/>
      <c r="F44" s="9"/>
      <c r="G44" s="10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</row>
    <row r="45" spans="1:243" x14ac:dyDescent="0.25">
      <c r="A45" s="49"/>
      <c r="B45" s="27"/>
      <c r="C45" s="44"/>
      <c r="D45" s="44"/>
      <c r="F45" s="9"/>
      <c r="G45" s="10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</row>
    <row r="46" spans="1:243" x14ac:dyDescent="0.25">
      <c r="A46" s="26"/>
      <c r="B46" s="9"/>
      <c r="C46" s="10"/>
      <c r="D46" s="10"/>
      <c r="F46" s="9"/>
      <c r="G46" s="10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</row>
    <row r="47" spans="1:243" x14ac:dyDescent="0.25">
      <c r="A47" s="45"/>
      <c r="B47" s="16"/>
      <c r="C47" s="50"/>
      <c r="D47" s="50"/>
      <c r="F47" s="9"/>
      <c r="G47" s="10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</row>
    <row r="48" spans="1:243" x14ac:dyDescent="0.25">
      <c r="A48" s="45"/>
      <c r="B48" s="16"/>
      <c r="C48" s="50"/>
      <c r="D48" s="50"/>
      <c r="F48" s="9"/>
      <c r="G48" s="10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</row>
    <row r="49" spans="1:243" ht="13" thickBot="1" x14ac:dyDescent="0.3">
      <c r="A49" s="48"/>
      <c r="B49" s="31"/>
      <c r="C49" s="32"/>
      <c r="D49" s="32"/>
      <c r="E49" s="31"/>
      <c r="F49" s="9"/>
      <c r="G49" s="10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</row>
    <row r="50" spans="1:243" ht="25.5" thickBot="1" x14ac:dyDescent="0.3">
      <c r="A50" s="20" t="s">
        <v>2</v>
      </c>
      <c r="B50" s="51" t="s">
        <v>28</v>
      </c>
      <c r="C50" s="52" t="s">
        <v>24</v>
      </c>
      <c r="D50" s="53" t="s">
        <v>18</v>
      </c>
      <c r="E50" s="54" t="s">
        <v>19</v>
      </c>
    </row>
    <row r="51" spans="1:243" x14ac:dyDescent="0.25">
      <c r="A51" s="113"/>
      <c r="B51" s="114"/>
      <c r="C51" s="114"/>
      <c r="D51" s="99"/>
      <c r="E51" s="115"/>
    </row>
    <row r="52" spans="1:243" x14ac:dyDescent="0.25">
      <c r="A52" s="116"/>
      <c r="B52" s="117"/>
      <c r="C52" s="117"/>
      <c r="D52" s="96"/>
      <c r="E52" s="118"/>
    </row>
    <row r="53" spans="1:243" x14ac:dyDescent="0.25">
      <c r="A53" s="116"/>
      <c r="B53" s="117"/>
      <c r="C53" s="117"/>
      <c r="D53" s="96"/>
      <c r="E53" s="118"/>
    </row>
    <row r="54" spans="1:243" x14ac:dyDescent="0.25">
      <c r="A54" s="116"/>
      <c r="B54" s="117"/>
      <c r="C54" s="117"/>
      <c r="D54" s="96"/>
      <c r="E54" s="118"/>
    </row>
    <row r="55" spans="1:243" x14ac:dyDescent="0.25">
      <c r="A55" s="116"/>
      <c r="B55" s="117"/>
      <c r="C55" s="117"/>
      <c r="D55" s="96"/>
      <c r="E55" s="118"/>
    </row>
    <row r="56" spans="1:243" x14ac:dyDescent="0.25">
      <c r="A56" s="116"/>
      <c r="B56" s="117"/>
      <c r="C56" s="117"/>
      <c r="D56" s="96"/>
      <c r="E56" s="118"/>
    </row>
    <row r="57" spans="1:243" x14ac:dyDescent="0.25">
      <c r="A57" s="116"/>
      <c r="B57" s="117"/>
      <c r="C57" s="117"/>
      <c r="D57" s="96"/>
      <c r="E57" s="118"/>
    </row>
    <row r="58" spans="1:243" x14ac:dyDescent="0.25">
      <c r="A58" s="116"/>
      <c r="B58" s="117"/>
      <c r="C58" s="117"/>
      <c r="D58" s="96"/>
      <c r="E58" s="118"/>
    </row>
    <row r="59" spans="1:243" x14ac:dyDescent="0.25">
      <c r="A59" s="116"/>
      <c r="B59" s="117"/>
      <c r="C59" s="117"/>
      <c r="D59" s="96"/>
      <c r="E59" s="118"/>
    </row>
    <row r="60" spans="1:243" x14ac:dyDescent="0.25">
      <c r="A60" s="116"/>
      <c r="B60" s="117"/>
      <c r="C60" s="117"/>
      <c r="D60" s="96"/>
      <c r="E60" s="118"/>
    </row>
    <row r="61" spans="1:243" x14ac:dyDescent="0.25">
      <c r="A61" s="116"/>
      <c r="B61" s="117"/>
      <c r="C61" s="117"/>
      <c r="D61" s="96"/>
      <c r="E61" s="118"/>
    </row>
    <row r="62" spans="1:243" x14ac:dyDescent="0.25">
      <c r="A62" s="116"/>
      <c r="B62" s="117"/>
      <c r="C62" s="117"/>
      <c r="D62" s="96"/>
      <c r="E62" s="118"/>
    </row>
    <row r="63" spans="1:243" x14ac:dyDescent="0.25">
      <c r="A63" s="116"/>
      <c r="B63" s="117"/>
      <c r="C63" s="117"/>
      <c r="D63" s="96"/>
      <c r="E63" s="118"/>
    </row>
    <row r="64" spans="1:243" x14ac:dyDescent="0.25">
      <c r="A64" s="116"/>
      <c r="B64" s="117"/>
      <c r="C64" s="117"/>
      <c r="D64" s="96"/>
      <c r="E64" s="118"/>
    </row>
    <row r="65" spans="1:5" x14ac:dyDescent="0.25">
      <c r="A65" s="116"/>
      <c r="B65" s="117"/>
      <c r="C65" s="117"/>
      <c r="D65" s="96"/>
      <c r="E65" s="118"/>
    </row>
    <row r="66" spans="1:5" x14ac:dyDescent="0.25">
      <c r="A66" s="116"/>
      <c r="B66" s="117"/>
      <c r="C66" s="117"/>
      <c r="D66" s="96"/>
      <c r="E66" s="118"/>
    </row>
    <row r="67" spans="1:5" x14ac:dyDescent="0.25">
      <c r="A67" s="116"/>
      <c r="B67" s="117"/>
      <c r="C67" s="117"/>
      <c r="D67" s="96"/>
      <c r="E67" s="118"/>
    </row>
    <row r="68" spans="1:5" x14ac:dyDescent="0.25">
      <c r="A68" s="116"/>
      <c r="B68" s="117"/>
      <c r="C68" s="117"/>
      <c r="D68" s="96"/>
      <c r="E68" s="118"/>
    </row>
    <row r="69" spans="1:5" x14ac:dyDescent="0.25">
      <c r="A69" s="116"/>
      <c r="B69" s="117"/>
      <c r="C69" s="117"/>
      <c r="D69" s="96"/>
      <c r="E69" s="118"/>
    </row>
    <row r="70" spans="1:5" x14ac:dyDescent="0.25">
      <c r="A70" s="116"/>
      <c r="B70" s="117"/>
      <c r="C70" s="117"/>
      <c r="D70" s="96"/>
      <c r="E70" s="118"/>
    </row>
    <row r="71" spans="1:5" x14ac:dyDescent="0.25">
      <c r="A71" s="116"/>
      <c r="B71" s="117"/>
      <c r="C71" s="117"/>
      <c r="D71" s="96"/>
      <c r="E71" s="118"/>
    </row>
    <row r="72" spans="1:5" x14ac:dyDescent="0.25">
      <c r="A72" s="116"/>
      <c r="B72" s="117"/>
      <c r="C72" s="117"/>
      <c r="D72" s="96"/>
      <c r="E72" s="118"/>
    </row>
    <row r="73" spans="1:5" x14ac:dyDescent="0.25">
      <c r="A73" s="116"/>
      <c r="B73" s="117"/>
      <c r="C73" s="117"/>
      <c r="D73" s="96"/>
      <c r="E73" s="118"/>
    </row>
    <row r="74" spans="1:5" x14ac:dyDescent="0.25">
      <c r="A74" s="116"/>
      <c r="B74" s="117"/>
      <c r="C74" s="117"/>
      <c r="D74" s="96"/>
      <c r="E74" s="118"/>
    </row>
    <row r="75" spans="1:5" x14ac:dyDescent="0.25">
      <c r="A75" s="116"/>
      <c r="B75" s="117"/>
      <c r="C75" s="117"/>
      <c r="D75" s="96"/>
      <c r="E75" s="118"/>
    </row>
    <row r="76" spans="1:5" x14ac:dyDescent="0.25">
      <c r="A76" s="116"/>
      <c r="B76" s="117"/>
      <c r="C76" s="117"/>
      <c r="D76" s="96"/>
      <c r="E76" s="118"/>
    </row>
    <row r="77" spans="1:5" x14ac:dyDescent="0.25">
      <c r="A77" s="116"/>
      <c r="B77" s="117"/>
      <c r="C77" s="117"/>
      <c r="D77" s="96"/>
      <c r="E77" s="102"/>
    </row>
    <row r="78" spans="1:5" x14ac:dyDescent="0.25">
      <c r="A78" s="116"/>
      <c r="B78" s="117"/>
      <c r="C78" s="117"/>
      <c r="D78" s="96"/>
      <c r="E78" s="102"/>
    </row>
    <row r="79" spans="1:5" x14ac:dyDescent="0.25">
      <c r="A79" s="116"/>
      <c r="B79" s="117"/>
      <c r="C79" s="117"/>
      <c r="D79" s="96"/>
      <c r="E79" s="102"/>
    </row>
    <row r="80" spans="1:5" x14ac:dyDescent="0.25">
      <c r="A80" s="116"/>
      <c r="B80" s="117"/>
      <c r="C80" s="117"/>
      <c r="D80" s="96"/>
      <c r="E80" s="102"/>
    </row>
    <row r="81" spans="1:5" x14ac:dyDescent="0.25">
      <c r="A81" s="116"/>
      <c r="B81" s="117"/>
      <c r="C81" s="117"/>
      <c r="D81" s="96"/>
      <c r="E81" s="102"/>
    </row>
    <row r="82" spans="1:5" x14ac:dyDescent="0.25">
      <c r="A82" s="101"/>
      <c r="B82" s="95"/>
      <c r="C82" s="95"/>
      <c r="D82" s="96"/>
      <c r="E82" s="102"/>
    </row>
    <row r="83" spans="1:5" x14ac:dyDescent="0.25">
      <c r="A83" s="101"/>
      <c r="B83" s="95"/>
      <c r="C83" s="95"/>
      <c r="D83" s="96"/>
      <c r="E83" s="102"/>
    </row>
    <row r="84" spans="1:5" x14ac:dyDescent="0.25">
      <c r="A84" s="101"/>
      <c r="B84" s="95"/>
      <c r="C84" s="95"/>
      <c r="D84" s="96"/>
      <c r="E84" s="102"/>
    </row>
    <row r="85" spans="1:5" x14ac:dyDescent="0.25">
      <c r="A85" s="101"/>
      <c r="B85" s="95"/>
      <c r="C85" s="95"/>
      <c r="D85" s="96"/>
      <c r="E85" s="102"/>
    </row>
    <row r="86" spans="1:5" x14ac:dyDescent="0.25">
      <c r="A86" s="101"/>
      <c r="B86" s="95"/>
      <c r="C86" s="95"/>
      <c r="D86" s="96"/>
      <c r="E86" s="102"/>
    </row>
    <row r="87" spans="1:5" x14ac:dyDescent="0.25">
      <c r="A87" s="101"/>
      <c r="B87" s="95"/>
      <c r="C87" s="95"/>
      <c r="D87" s="96"/>
      <c r="E87" s="103"/>
    </row>
    <row r="88" spans="1:5" x14ac:dyDescent="0.25">
      <c r="A88" s="101"/>
      <c r="B88" s="95"/>
      <c r="C88" s="95"/>
      <c r="D88" s="96"/>
      <c r="E88" s="103"/>
    </row>
    <row r="89" spans="1:5" x14ac:dyDescent="0.25">
      <c r="A89" s="101"/>
      <c r="B89" s="95"/>
      <c r="C89" s="95"/>
      <c r="D89" s="96"/>
      <c r="E89" s="102"/>
    </row>
    <row r="90" spans="1:5" x14ac:dyDescent="0.25">
      <c r="A90" s="101"/>
      <c r="B90" s="95"/>
      <c r="C90" s="95"/>
      <c r="D90" s="96"/>
      <c r="E90" s="102"/>
    </row>
    <row r="91" spans="1:5" x14ac:dyDescent="0.25">
      <c r="A91" s="101"/>
      <c r="B91" s="95"/>
      <c r="C91" s="95"/>
      <c r="D91" s="96"/>
      <c r="E91" s="103"/>
    </row>
    <row r="92" spans="1:5" x14ac:dyDescent="0.25">
      <c r="A92" s="101"/>
      <c r="B92" s="95"/>
      <c r="C92" s="95"/>
      <c r="D92" s="96"/>
      <c r="E92" s="102"/>
    </row>
    <row r="93" spans="1:5" x14ac:dyDescent="0.25">
      <c r="A93" s="101"/>
      <c r="B93" s="95"/>
      <c r="C93" s="95"/>
      <c r="D93" s="96"/>
      <c r="E93" s="102"/>
    </row>
    <row r="94" spans="1:5" x14ac:dyDescent="0.25">
      <c r="A94" s="101"/>
      <c r="B94" s="95"/>
      <c r="C94" s="95"/>
      <c r="D94" s="96"/>
      <c r="E94" s="102"/>
    </row>
    <row r="95" spans="1:5" x14ac:dyDescent="0.25">
      <c r="A95" s="101"/>
      <c r="B95" s="95"/>
      <c r="C95" s="95"/>
      <c r="D95" s="96"/>
      <c r="E95" s="102"/>
    </row>
    <row r="96" spans="1:5" x14ac:dyDescent="0.25">
      <c r="A96" s="101"/>
      <c r="B96" s="95"/>
      <c r="C96" s="95"/>
      <c r="D96" s="96"/>
      <c r="E96" s="102"/>
    </row>
    <row r="97" spans="1:5" x14ac:dyDescent="0.25">
      <c r="A97" s="101"/>
      <c r="B97" s="95"/>
      <c r="C97" s="95"/>
      <c r="D97" s="96"/>
      <c r="E97" s="102"/>
    </row>
    <row r="98" spans="1:5" x14ac:dyDescent="0.25">
      <c r="A98" s="101"/>
      <c r="B98" s="95"/>
      <c r="C98" s="95"/>
      <c r="D98" s="96"/>
      <c r="E98" s="102"/>
    </row>
    <row r="99" spans="1:5" x14ac:dyDescent="0.25">
      <c r="A99" s="101"/>
      <c r="B99" s="95"/>
      <c r="C99" s="95"/>
      <c r="D99" s="96"/>
      <c r="E99" s="102"/>
    </row>
    <row r="100" spans="1:5" x14ac:dyDescent="0.25">
      <c r="A100" s="101"/>
      <c r="B100" s="95"/>
      <c r="C100" s="95"/>
      <c r="D100" s="96"/>
      <c r="E100" s="102"/>
    </row>
    <row r="101" spans="1:5" x14ac:dyDescent="0.25">
      <c r="A101" s="101"/>
      <c r="B101" s="95"/>
      <c r="C101" s="95"/>
      <c r="D101" s="96"/>
      <c r="E101" s="102"/>
    </row>
    <row r="102" spans="1:5" x14ac:dyDescent="0.25">
      <c r="A102" s="101"/>
      <c r="B102" s="95"/>
      <c r="C102" s="95"/>
      <c r="D102" s="96"/>
      <c r="E102" s="102"/>
    </row>
    <row r="103" spans="1:5" x14ac:dyDescent="0.25">
      <c r="A103" s="101"/>
      <c r="B103" s="95"/>
      <c r="C103" s="95"/>
      <c r="D103" s="96"/>
      <c r="E103" s="102"/>
    </row>
    <row r="104" spans="1:5" x14ac:dyDescent="0.25">
      <c r="A104" s="101"/>
      <c r="B104" s="95"/>
      <c r="C104" s="95"/>
      <c r="D104" s="96"/>
      <c r="E104" s="102"/>
    </row>
    <row r="105" spans="1:5" x14ac:dyDescent="0.25">
      <c r="A105" s="101"/>
      <c r="B105" s="95"/>
      <c r="C105" s="95"/>
      <c r="D105" s="96"/>
      <c r="E105" s="102"/>
    </row>
    <row r="106" spans="1:5" x14ac:dyDescent="0.25">
      <c r="A106" s="101"/>
      <c r="B106" s="95"/>
      <c r="C106" s="95"/>
      <c r="D106" s="96"/>
      <c r="E106" s="102"/>
    </row>
    <row r="107" spans="1:5" x14ac:dyDescent="0.25">
      <c r="A107" s="101"/>
      <c r="B107" s="95"/>
      <c r="C107" s="95"/>
      <c r="D107" s="96"/>
      <c r="E107" s="102"/>
    </row>
    <row r="108" spans="1:5" x14ac:dyDescent="0.25">
      <c r="A108" s="101"/>
      <c r="B108" s="95"/>
      <c r="C108" s="95"/>
      <c r="D108" s="96"/>
      <c r="E108" s="102"/>
    </row>
    <row r="109" spans="1:5" x14ac:dyDescent="0.25">
      <c r="A109" s="101"/>
      <c r="B109" s="95"/>
      <c r="C109" s="95"/>
      <c r="D109" s="96"/>
      <c r="E109" s="102"/>
    </row>
    <row r="110" spans="1:5" x14ac:dyDescent="0.25">
      <c r="A110" s="101"/>
      <c r="B110" s="95"/>
      <c r="C110" s="95"/>
      <c r="D110" s="96"/>
      <c r="E110" s="102"/>
    </row>
    <row r="111" spans="1:5" x14ac:dyDescent="0.25">
      <c r="A111" s="101"/>
      <c r="B111" s="95"/>
      <c r="C111" s="95"/>
      <c r="D111" s="96"/>
      <c r="E111" s="103"/>
    </row>
    <row r="112" spans="1:5" x14ac:dyDescent="0.25">
      <c r="A112" s="101"/>
      <c r="B112" s="95"/>
      <c r="C112" s="95"/>
      <c r="D112" s="96"/>
      <c r="E112" s="103"/>
    </row>
    <row r="113" spans="1:5" x14ac:dyDescent="0.25">
      <c r="A113" s="101"/>
      <c r="B113" s="95"/>
      <c r="C113" s="95"/>
      <c r="D113" s="96"/>
      <c r="E113" s="102"/>
    </row>
    <row r="114" spans="1:5" x14ac:dyDescent="0.25">
      <c r="A114" s="101"/>
      <c r="B114" s="95"/>
      <c r="C114" s="95"/>
      <c r="D114" s="96"/>
      <c r="E114" s="102"/>
    </row>
    <row r="115" spans="1:5" x14ac:dyDescent="0.25">
      <c r="A115" s="101"/>
      <c r="B115" s="95"/>
      <c r="C115" s="95"/>
      <c r="D115" s="96"/>
      <c r="E115" s="102"/>
    </row>
    <row r="116" spans="1:5" x14ac:dyDescent="0.25">
      <c r="A116" s="101"/>
      <c r="B116" s="95"/>
      <c r="C116" s="95"/>
      <c r="D116" s="96"/>
      <c r="E116" s="102"/>
    </row>
    <row r="117" spans="1:5" x14ac:dyDescent="0.25">
      <c r="A117" s="101"/>
      <c r="B117" s="95"/>
      <c r="C117" s="95"/>
      <c r="D117" s="96"/>
      <c r="E117" s="102"/>
    </row>
    <row r="118" spans="1:5" x14ac:dyDescent="0.25">
      <c r="A118" s="101"/>
      <c r="B118" s="95"/>
      <c r="C118" s="95"/>
      <c r="D118" s="96"/>
      <c r="E118" s="102"/>
    </row>
    <row r="119" spans="1:5" x14ac:dyDescent="0.25">
      <c r="A119" s="101"/>
      <c r="B119" s="95"/>
      <c r="C119" s="95"/>
      <c r="D119" s="96"/>
      <c r="E119" s="102"/>
    </row>
    <row r="120" spans="1:5" x14ac:dyDescent="0.25">
      <c r="A120" s="101"/>
      <c r="B120" s="95"/>
      <c r="C120" s="95"/>
      <c r="D120" s="96"/>
      <c r="E120" s="102"/>
    </row>
    <row r="121" spans="1:5" x14ac:dyDescent="0.25">
      <c r="A121" s="101"/>
      <c r="B121" s="95"/>
      <c r="C121" s="95"/>
      <c r="D121" s="96"/>
      <c r="E121" s="102"/>
    </row>
    <row r="122" spans="1:5" x14ac:dyDescent="0.25">
      <c r="A122" s="4"/>
      <c r="B122" s="1"/>
      <c r="C122" s="106"/>
      <c r="D122" s="106"/>
      <c r="E122" s="107"/>
    </row>
    <row r="123" spans="1:5" x14ac:dyDescent="0.25">
      <c r="A123" s="4"/>
      <c r="B123" s="1"/>
      <c r="C123" s="106"/>
      <c r="D123" s="106"/>
      <c r="E123" s="107"/>
    </row>
    <row r="124" spans="1:5" x14ac:dyDescent="0.25">
      <c r="A124" s="4"/>
      <c r="B124" s="1"/>
      <c r="C124" s="106"/>
      <c r="D124" s="106"/>
      <c r="E124" s="107"/>
    </row>
    <row r="125" spans="1:5" x14ac:dyDescent="0.25">
      <c r="A125" s="4"/>
      <c r="B125" s="1"/>
      <c r="C125" s="106"/>
      <c r="D125" s="106"/>
      <c r="E125" s="107"/>
    </row>
    <row r="126" spans="1:5" x14ac:dyDescent="0.25">
      <c r="A126" s="4"/>
      <c r="B126" s="1"/>
      <c r="C126" s="106"/>
      <c r="D126" s="106"/>
      <c r="E126" s="107"/>
    </row>
    <row r="127" spans="1:5" x14ac:dyDescent="0.25">
      <c r="A127" s="4"/>
      <c r="B127" s="1"/>
      <c r="C127" s="106"/>
      <c r="D127" s="106"/>
      <c r="E127" s="107"/>
    </row>
    <row r="128" spans="1:5" x14ac:dyDescent="0.25">
      <c r="A128" s="4"/>
      <c r="B128" s="1"/>
      <c r="C128" s="106"/>
      <c r="D128" s="106"/>
      <c r="E128" s="107"/>
    </row>
    <row r="129" spans="1:5" x14ac:dyDescent="0.25">
      <c r="A129" s="4"/>
      <c r="B129" s="1"/>
      <c r="C129" s="106"/>
      <c r="D129" s="106"/>
      <c r="E129" s="107"/>
    </row>
    <row r="130" spans="1:5" x14ac:dyDescent="0.25">
      <c r="A130" s="4"/>
      <c r="B130" s="1"/>
      <c r="C130" s="106"/>
      <c r="D130" s="106"/>
      <c r="E130" s="107"/>
    </row>
    <row r="131" spans="1:5" x14ac:dyDescent="0.25">
      <c r="A131" s="4"/>
      <c r="B131" s="1"/>
      <c r="C131" s="106"/>
      <c r="D131" s="106"/>
      <c r="E131" s="107"/>
    </row>
    <row r="132" spans="1:5" x14ac:dyDescent="0.25">
      <c r="A132" s="4"/>
      <c r="B132" s="1"/>
      <c r="C132" s="106"/>
      <c r="D132" s="106"/>
      <c r="E132" s="107"/>
    </row>
    <row r="133" spans="1:5" x14ac:dyDescent="0.25">
      <c r="A133" s="4"/>
      <c r="B133" s="1"/>
      <c r="C133" s="106"/>
      <c r="D133" s="106"/>
      <c r="E133" s="107"/>
    </row>
    <row r="134" spans="1:5" x14ac:dyDescent="0.25">
      <c r="A134" s="4"/>
      <c r="B134" s="1"/>
      <c r="C134" s="106"/>
      <c r="D134" s="106"/>
      <c r="E134" s="107"/>
    </row>
    <row r="135" spans="1:5" x14ac:dyDescent="0.25">
      <c r="A135" s="4"/>
      <c r="B135" s="1"/>
      <c r="C135" s="106"/>
      <c r="D135" s="106"/>
      <c r="E135" s="107"/>
    </row>
    <row r="136" spans="1:5" x14ac:dyDescent="0.25">
      <c r="A136" s="4"/>
      <c r="B136" s="1"/>
      <c r="C136" s="106"/>
      <c r="D136" s="106"/>
      <c r="E136" s="107"/>
    </row>
    <row r="137" spans="1:5" x14ac:dyDescent="0.25">
      <c r="A137" s="4"/>
      <c r="B137" s="1"/>
      <c r="C137" s="106"/>
      <c r="D137" s="106"/>
      <c r="E137" s="107"/>
    </row>
    <row r="138" spans="1:5" x14ac:dyDescent="0.25">
      <c r="A138" s="4"/>
      <c r="B138" s="1"/>
      <c r="C138" s="106"/>
      <c r="D138" s="106"/>
      <c r="E138" s="107"/>
    </row>
    <row r="139" spans="1:5" x14ac:dyDescent="0.25">
      <c r="A139" s="4"/>
      <c r="B139" s="1"/>
      <c r="C139" s="106"/>
      <c r="D139" s="106"/>
      <c r="E139" s="107"/>
    </row>
    <row r="140" spans="1:5" x14ac:dyDescent="0.25">
      <c r="A140" s="4"/>
      <c r="B140" s="1"/>
      <c r="C140" s="106"/>
      <c r="D140" s="106"/>
      <c r="E140" s="107"/>
    </row>
    <row r="141" spans="1:5" x14ac:dyDescent="0.25">
      <c r="A141" s="4"/>
      <c r="B141" s="1"/>
      <c r="C141" s="106"/>
      <c r="D141" s="106"/>
      <c r="E141" s="107"/>
    </row>
    <row r="142" spans="1:5" x14ac:dyDescent="0.25">
      <c r="A142" s="4"/>
      <c r="B142" s="1"/>
      <c r="C142" s="3"/>
      <c r="D142" s="3"/>
      <c r="E142" s="2"/>
    </row>
    <row r="143" spans="1:5" x14ac:dyDescent="0.25">
      <c r="A143" s="4"/>
      <c r="B143" s="1"/>
      <c r="C143" s="3"/>
      <c r="D143" s="3"/>
      <c r="E143" s="2"/>
    </row>
    <row r="144" spans="1:5" x14ac:dyDescent="0.25">
      <c r="A144" s="4"/>
      <c r="B144" s="1"/>
      <c r="C144" s="3"/>
      <c r="D144" s="3"/>
      <c r="E144" s="2"/>
    </row>
    <row r="145" spans="1:5" x14ac:dyDescent="0.25">
      <c r="A145" s="4"/>
      <c r="B145" s="1"/>
      <c r="C145" s="3"/>
      <c r="D145" s="3"/>
      <c r="E145" s="2"/>
    </row>
    <row r="146" spans="1:5" x14ac:dyDescent="0.25">
      <c r="A146" s="4"/>
      <c r="B146" s="1"/>
      <c r="C146" s="3"/>
      <c r="D146" s="3"/>
      <c r="E146" s="2"/>
    </row>
    <row r="147" spans="1:5" x14ac:dyDescent="0.25">
      <c r="A147" s="4"/>
      <c r="B147" s="1"/>
      <c r="C147" s="3"/>
      <c r="D147" s="3"/>
      <c r="E147" s="2"/>
    </row>
    <row r="148" spans="1:5" x14ac:dyDescent="0.25">
      <c r="A148" s="4"/>
      <c r="B148" s="1"/>
      <c r="C148" s="3"/>
      <c r="D148" s="3"/>
      <c r="E148" s="2"/>
    </row>
    <row r="149" spans="1:5" x14ac:dyDescent="0.25">
      <c r="A149" s="4"/>
      <c r="B149" s="1"/>
      <c r="C149" s="3"/>
      <c r="D149" s="3"/>
      <c r="E149" s="2"/>
    </row>
    <row r="150" spans="1:5" x14ac:dyDescent="0.25">
      <c r="A150" s="4"/>
      <c r="B150" s="1"/>
      <c r="C150" s="3"/>
      <c r="D150" s="3"/>
      <c r="E150" s="2"/>
    </row>
    <row r="151" spans="1:5" x14ac:dyDescent="0.25">
      <c r="A151" s="4"/>
      <c r="B151" s="1"/>
      <c r="C151" s="3"/>
      <c r="D151" s="3"/>
      <c r="E151" s="2"/>
    </row>
    <row r="152" spans="1:5" x14ac:dyDescent="0.25">
      <c r="A152" s="4"/>
      <c r="B152" s="1"/>
      <c r="C152" s="3"/>
      <c r="D152" s="3"/>
      <c r="E152" s="2"/>
    </row>
    <row r="153" spans="1:5" x14ac:dyDescent="0.25">
      <c r="A153" s="4"/>
      <c r="B153" s="1"/>
      <c r="C153" s="3"/>
      <c r="D153" s="3"/>
      <c r="E153" s="2"/>
    </row>
    <row r="154" spans="1:5" x14ac:dyDescent="0.25">
      <c r="A154" s="4"/>
      <c r="B154" s="1"/>
      <c r="C154" s="3"/>
      <c r="D154" s="3"/>
      <c r="E154" s="2"/>
    </row>
    <row r="155" spans="1:5" x14ac:dyDescent="0.25">
      <c r="A155" s="4"/>
      <c r="B155" s="1"/>
      <c r="C155" s="3"/>
      <c r="D155" s="3"/>
      <c r="E155" s="2"/>
    </row>
    <row r="156" spans="1:5" x14ac:dyDescent="0.25">
      <c r="A156" s="4"/>
      <c r="B156" s="1"/>
      <c r="C156" s="3"/>
      <c r="D156" s="3"/>
      <c r="E156" s="2"/>
    </row>
    <row r="157" spans="1:5" x14ac:dyDescent="0.25">
      <c r="A157" s="4"/>
      <c r="B157" s="1"/>
      <c r="C157" s="3"/>
      <c r="D157" s="3"/>
      <c r="E157" s="2"/>
    </row>
    <row r="158" spans="1:5" x14ac:dyDescent="0.25">
      <c r="A158" s="4"/>
      <c r="B158" s="1"/>
      <c r="C158" s="3"/>
      <c r="D158" s="3"/>
      <c r="E158" s="2"/>
    </row>
    <row r="159" spans="1:5" x14ac:dyDescent="0.25">
      <c r="A159" s="4"/>
      <c r="B159" s="1"/>
      <c r="C159" s="3"/>
      <c r="D159" s="3"/>
      <c r="E159" s="2"/>
    </row>
    <row r="160" spans="1:5" x14ac:dyDescent="0.25">
      <c r="A160" s="4"/>
      <c r="B160" s="1"/>
      <c r="C160" s="3"/>
      <c r="D160" s="3"/>
      <c r="E160" s="2"/>
    </row>
    <row r="161" spans="1:5" x14ac:dyDescent="0.25">
      <c r="A161" s="4"/>
      <c r="B161" s="1"/>
      <c r="C161" s="3"/>
      <c r="D161" s="3"/>
      <c r="E161" s="2"/>
    </row>
    <row r="162" spans="1:5" x14ac:dyDescent="0.25">
      <c r="A162" s="4"/>
      <c r="B162" s="1"/>
      <c r="C162" s="3"/>
      <c r="D162" s="3"/>
      <c r="E162" s="2"/>
    </row>
    <row r="163" spans="1:5" x14ac:dyDescent="0.25">
      <c r="A163" s="4"/>
      <c r="B163" s="1"/>
      <c r="C163" s="3"/>
      <c r="D163" s="3"/>
      <c r="E163" s="2"/>
    </row>
    <row r="164" spans="1:5" x14ac:dyDescent="0.25">
      <c r="A164" s="4"/>
      <c r="B164" s="1"/>
      <c r="C164" s="3"/>
      <c r="D164" s="3"/>
      <c r="E164" s="2"/>
    </row>
    <row r="165" spans="1:5" x14ac:dyDescent="0.25">
      <c r="A165" s="4"/>
      <c r="B165" s="1"/>
      <c r="C165" s="3"/>
      <c r="D165" s="3"/>
      <c r="E165" s="2"/>
    </row>
    <row r="166" spans="1:5" x14ac:dyDescent="0.25">
      <c r="A166" s="4"/>
      <c r="B166" s="1"/>
      <c r="C166" s="3"/>
      <c r="D166" s="3"/>
      <c r="E166" s="2"/>
    </row>
    <row r="167" spans="1:5" x14ac:dyDescent="0.25">
      <c r="A167" s="4"/>
      <c r="B167" s="1"/>
      <c r="C167" s="3"/>
      <c r="D167" s="3"/>
      <c r="E167" s="2"/>
    </row>
    <row r="168" spans="1:5" x14ac:dyDescent="0.25">
      <c r="A168" s="4"/>
      <c r="B168" s="1"/>
      <c r="C168" s="3"/>
      <c r="D168" s="3"/>
      <c r="E168" s="2"/>
    </row>
    <row r="169" spans="1:5" x14ac:dyDescent="0.25">
      <c r="A169" s="4"/>
      <c r="B169" s="1"/>
      <c r="C169" s="3"/>
      <c r="D169" s="3"/>
      <c r="E169" s="2"/>
    </row>
    <row r="170" spans="1:5" x14ac:dyDescent="0.25">
      <c r="A170" s="4"/>
      <c r="B170" s="1"/>
      <c r="C170" s="3"/>
      <c r="D170" s="3"/>
      <c r="E170" s="2"/>
    </row>
    <row r="171" spans="1:5" x14ac:dyDescent="0.25">
      <c r="A171" s="4"/>
      <c r="B171" s="1"/>
      <c r="C171" s="3"/>
      <c r="D171" s="3"/>
      <c r="E171" s="2"/>
    </row>
    <row r="172" spans="1:5" x14ac:dyDescent="0.25">
      <c r="A172" s="4"/>
      <c r="B172" s="1"/>
      <c r="C172" s="3"/>
      <c r="D172" s="3"/>
      <c r="E172" s="2"/>
    </row>
    <row r="173" spans="1:5" x14ac:dyDescent="0.25">
      <c r="A173" s="4"/>
      <c r="B173" s="1"/>
      <c r="C173" s="3"/>
      <c r="D173" s="3"/>
      <c r="E173" s="2"/>
    </row>
    <row r="174" spans="1:5" x14ac:dyDescent="0.25">
      <c r="A174" s="4"/>
      <c r="B174" s="1"/>
      <c r="C174" s="3"/>
      <c r="D174" s="3"/>
      <c r="E174" s="2"/>
    </row>
    <row r="175" spans="1:5" x14ac:dyDescent="0.25">
      <c r="A175" s="4"/>
      <c r="B175" s="1"/>
      <c r="C175" s="3"/>
      <c r="D175" s="3"/>
      <c r="E175" s="2"/>
    </row>
    <row r="176" spans="1:5" x14ac:dyDescent="0.25">
      <c r="A176" s="4"/>
      <c r="B176" s="1"/>
      <c r="C176" s="3"/>
      <c r="D176" s="3"/>
      <c r="E176" s="2"/>
    </row>
    <row r="177" spans="1:5" x14ac:dyDescent="0.25">
      <c r="A177" s="4"/>
      <c r="B177" s="1"/>
      <c r="C177" s="3"/>
      <c r="D177" s="3"/>
      <c r="E177" s="2"/>
    </row>
    <row r="178" spans="1:5" x14ac:dyDescent="0.25">
      <c r="A178" s="4"/>
      <c r="B178" s="1"/>
      <c r="C178" s="3"/>
      <c r="D178" s="3"/>
      <c r="E178" s="2"/>
    </row>
    <row r="179" spans="1:5" x14ac:dyDescent="0.25">
      <c r="A179" s="4"/>
      <c r="B179" s="1"/>
      <c r="C179" s="3"/>
      <c r="D179" s="3"/>
      <c r="E179" s="2"/>
    </row>
    <row r="180" spans="1:5" x14ac:dyDescent="0.25">
      <c r="A180" s="4"/>
      <c r="B180" s="1"/>
      <c r="C180" s="3"/>
      <c r="D180" s="3"/>
      <c r="E180" s="2"/>
    </row>
    <row r="181" spans="1:5" x14ac:dyDescent="0.25">
      <c r="A181" s="4"/>
      <c r="B181" s="1"/>
      <c r="C181" s="3"/>
      <c r="D181" s="3"/>
      <c r="E181" s="2"/>
    </row>
    <row r="182" spans="1:5" x14ac:dyDescent="0.25">
      <c r="A182" s="4"/>
      <c r="B182" s="1"/>
      <c r="C182" s="3"/>
      <c r="D182" s="3"/>
      <c r="E182" s="2"/>
    </row>
    <row r="183" spans="1:5" x14ac:dyDescent="0.25">
      <c r="A183" s="4"/>
      <c r="B183" s="1"/>
      <c r="C183" s="3"/>
      <c r="D183" s="3"/>
      <c r="E183" s="2"/>
    </row>
    <row r="184" spans="1:5" x14ac:dyDescent="0.25">
      <c r="A184" s="4"/>
      <c r="B184" s="1"/>
      <c r="C184" s="3"/>
      <c r="D184" s="3"/>
      <c r="E184" s="2"/>
    </row>
    <row r="185" spans="1:5" x14ac:dyDescent="0.25">
      <c r="A185" s="4"/>
      <c r="B185" s="1"/>
      <c r="C185" s="3"/>
      <c r="D185" s="3"/>
      <c r="E185" s="2"/>
    </row>
    <row r="186" spans="1:5" x14ac:dyDescent="0.25">
      <c r="A186" s="4"/>
      <c r="B186" s="1"/>
      <c r="C186" s="3"/>
      <c r="D186" s="3"/>
      <c r="E186" s="2"/>
    </row>
    <row r="187" spans="1:5" x14ac:dyDescent="0.25">
      <c r="A187" s="4"/>
      <c r="B187" s="1"/>
      <c r="C187" s="3"/>
      <c r="D187" s="3"/>
      <c r="E187" s="2"/>
    </row>
    <row r="188" spans="1:5" x14ac:dyDescent="0.25">
      <c r="A188" s="4"/>
      <c r="B188" s="1"/>
      <c r="C188" s="3"/>
      <c r="D188" s="3"/>
      <c r="E188" s="2"/>
    </row>
    <row r="189" spans="1:5" x14ac:dyDescent="0.25">
      <c r="A189" s="4"/>
      <c r="B189" s="1"/>
      <c r="C189" s="3"/>
      <c r="D189" s="3"/>
      <c r="E189" s="2"/>
    </row>
    <row r="190" spans="1:5" x14ac:dyDescent="0.25">
      <c r="A190" s="4"/>
      <c r="B190" s="1"/>
      <c r="C190" s="3"/>
      <c r="D190" s="3"/>
      <c r="E190" s="2"/>
    </row>
    <row r="191" spans="1:5" x14ac:dyDescent="0.25">
      <c r="A191" s="4"/>
      <c r="B191" s="1"/>
      <c r="C191" s="3"/>
      <c r="D191" s="3"/>
      <c r="E191" s="2"/>
    </row>
    <row r="192" spans="1:5" x14ac:dyDescent="0.25">
      <c r="A192" s="4"/>
      <c r="B192" s="1"/>
      <c r="C192" s="3"/>
      <c r="D192" s="3"/>
      <c r="E192" s="2"/>
    </row>
    <row r="193" spans="1:5" x14ac:dyDescent="0.25">
      <c r="A193" s="4"/>
      <c r="B193" s="1"/>
      <c r="C193" s="3"/>
      <c r="D193" s="3"/>
      <c r="E193" s="2"/>
    </row>
    <row r="194" spans="1:5" x14ac:dyDescent="0.25">
      <c r="A194" s="4"/>
      <c r="B194" s="1"/>
      <c r="C194" s="3"/>
      <c r="D194" s="3"/>
      <c r="E194" s="2"/>
    </row>
    <row r="195" spans="1:5" x14ac:dyDescent="0.25">
      <c r="A195" s="4"/>
      <c r="B195" s="1"/>
      <c r="C195" s="3"/>
      <c r="D195" s="3"/>
      <c r="E195" s="2"/>
    </row>
    <row r="196" spans="1:5" x14ac:dyDescent="0.25">
      <c r="A196" s="4"/>
      <c r="B196" s="1"/>
      <c r="C196" s="3"/>
      <c r="D196" s="3"/>
      <c r="E196" s="2"/>
    </row>
    <row r="197" spans="1:5" x14ac:dyDescent="0.25">
      <c r="A197" s="4"/>
      <c r="B197" s="1"/>
      <c r="C197" s="3"/>
      <c r="D197" s="3"/>
      <c r="E197" s="2"/>
    </row>
    <row r="198" spans="1:5" x14ac:dyDescent="0.25">
      <c r="A198" s="4"/>
      <c r="B198" s="1"/>
      <c r="C198" s="3"/>
      <c r="D198" s="3"/>
      <c r="E198" s="2"/>
    </row>
    <row r="199" spans="1:5" x14ac:dyDescent="0.25">
      <c r="A199" s="4"/>
      <c r="B199" s="1"/>
      <c r="C199" s="3"/>
      <c r="D199" s="3"/>
      <c r="E199" s="2"/>
    </row>
    <row r="200" spans="1:5" x14ac:dyDescent="0.25">
      <c r="A200" s="4"/>
      <c r="B200" s="1"/>
      <c r="C200" s="3"/>
      <c r="D200" s="3"/>
      <c r="E200" s="2"/>
    </row>
    <row r="201" spans="1:5" x14ac:dyDescent="0.25">
      <c r="A201" s="4"/>
      <c r="B201" s="1"/>
      <c r="C201" s="3"/>
      <c r="D201" s="3"/>
      <c r="E201" s="2"/>
    </row>
    <row r="202" spans="1:5" x14ac:dyDescent="0.25">
      <c r="A202" s="4"/>
      <c r="B202" s="1"/>
      <c r="C202" s="3"/>
      <c r="D202" s="3"/>
      <c r="E202" s="2"/>
    </row>
    <row r="203" spans="1:5" x14ac:dyDescent="0.25">
      <c r="A203" s="4"/>
      <c r="B203" s="1"/>
      <c r="C203" s="3"/>
      <c r="D203" s="3"/>
      <c r="E203" s="2"/>
    </row>
    <row r="204" spans="1:5" x14ac:dyDescent="0.25">
      <c r="A204" s="4"/>
      <c r="B204" s="1"/>
      <c r="C204" s="3"/>
      <c r="D204" s="3"/>
      <c r="E204" s="2"/>
    </row>
    <row r="205" spans="1:5" x14ac:dyDescent="0.25">
      <c r="A205" s="4"/>
      <c r="B205" s="1"/>
      <c r="C205" s="3"/>
      <c r="D205" s="3"/>
      <c r="E205" s="2"/>
    </row>
    <row r="206" spans="1:5" x14ac:dyDescent="0.25">
      <c r="A206" s="4"/>
      <c r="B206" s="1"/>
      <c r="C206" s="3"/>
      <c r="D206" s="3"/>
      <c r="E206" s="2"/>
    </row>
    <row r="207" spans="1:5" x14ac:dyDescent="0.25">
      <c r="A207" s="4"/>
      <c r="B207" s="1"/>
      <c r="C207" s="3"/>
      <c r="D207" s="3"/>
      <c r="E207" s="2"/>
    </row>
    <row r="208" spans="1:5" x14ac:dyDescent="0.25">
      <c r="A208" s="4"/>
      <c r="B208" s="1"/>
      <c r="C208" s="3"/>
      <c r="D208" s="3"/>
      <c r="E208" s="2"/>
    </row>
    <row r="209" spans="1:5" x14ac:dyDescent="0.25">
      <c r="A209" s="4"/>
      <c r="B209" s="1"/>
      <c r="C209" s="3"/>
      <c r="D209" s="3"/>
      <c r="E209" s="2"/>
    </row>
    <row r="210" spans="1:5" x14ac:dyDescent="0.25">
      <c r="A210" s="4"/>
      <c r="B210" s="1"/>
      <c r="C210" s="3"/>
      <c r="D210" s="3"/>
      <c r="E210" s="2"/>
    </row>
    <row r="211" spans="1:5" x14ac:dyDescent="0.25">
      <c r="A211" s="4"/>
      <c r="B211" s="1"/>
      <c r="C211" s="3"/>
      <c r="D211" s="3"/>
      <c r="E211" s="2"/>
    </row>
    <row r="212" spans="1:5" x14ac:dyDescent="0.25">
      <c r="A212" s="4"/>
      <c r="B212" s="1"/>
      <c r="C212" s="3"/>
      <c r="D212" s="3"/>
      <c r="E212" s="2"/>
    </row>
    <row r="213" spans="1:5" x14ac:dyDescent="0.25">
      <c r="A213" s="4"/>
      <c r="B213" s="1"/>
      <c r="C213" s="3"/>
      <c r="D213" s="3"/>
      <c r="E213" s="2"/>
    </row>
    <row r="214" spans="1:5" x14ac:dyDescent="0.25">
      <c r="A214" s="4"/>
      <c r="B214" s="1"/>
      <c r="C214" s="3"/>
      <c r="D214" s="3"/>
      <c r="E214" s="2"/>
    </row>
    <row r="215" spans="1:5" x14ac:dyDescent="0.25">
      <c r="A215" s="4"/>
      <c r="B215" s="1"/>
      <c r="C215" s="3"/>
      <c r="D215" s="3"/>
      <c r="E215" s="2"/>
    </row>
    <row r="216" spans="1:5" x14ac:dyDescent="0.25">
      <c r="A216" s="4"/>
      <c r="B216" s="1"/>
      <c r="C216" s="3"/>
      <c r="D216" s="3"/>
      <c r="E216" s="2"/>
    </row>
    <row r="217" spans="1:5" x14ac:dyDescent="0.25">
      <c r="A217" s="4"/>
      <c r="B217" s="1"/>
      <c r="C217" s="3"/>
      <c r="D217" s="3"/>
      <c r="E217" s="2"/>
    </row>
    <row r="218" spans="1:5" x14ac:dyDescent="0.25">
      <c r="A218" s="4"/>
      <c r="B218" s="1"/>
      <c r="C218" s="3"/>
      <c r="D218" s="3"/>
      <c r="E218" s="2"/>
    </row>
    <row r="219" spans="1:5" x14ac:dyDescent="0.25">
      <c r="A219" s="4"/>
      <c r="B219" s="1"/>
      <c r="C219" s="3"/>
      <c r="D219" s="3"/>
      <c r="E219" s="2"/>
    </row>
    <row r="220" spans="1:5" x14ac:dyDescent="0.25">
      <c r="A220" s="4"/>
      <c r="B220" s="1"/>
      <c r="C220" s="3"/>
      <c r="D220" s="3"/>
      <c r="E220" s="2"/>
    </row>
    <row r="221" spans="1:5" x14ac:dyDescent="0.25">
      <c r="A221" s="4"/>
      <c r="B221" s="1"/>
      <c r="C221" s="3"/>
      <c r="D221" s="3"/>
      <c r="E221" s="2"/>
    </row>
    <row r="222" spans="1:5" x14ac:dyDescent="0.25">
      <c r="A222" s="4"/>
      <c r="B222" s="1"/>
      <c r="C222" s="3"/>
      <c r="D222" s="3"/>
      <c r="E222" s="2"/>
    </row>
    <row r="223" spans="1:5" x14ac:dyDescent="0.25">
      <c r="A223" s="4"/>
      <c r="B223" s="1"/>
      <c r="C223" s="3"/>
      <c r="D223" s="3"/>
      <c r="E223" s="2"/>
    </row>
    <row r="224" spans="1:5" x14ac:dyDescent="0.25">
      <c r="A224" s="4"/>
      <c r="B224" s="1"/>
      <c r="C224" s="3"/>
      <c r="D224" s="3"/>
      <c r="E224" s="2"/>
    </row>
    <row r="225" spans="1:5" x14ac:dyDescent="0.25">
      <c r="A225" s="4"/>
      <c r="B225" s="1"/>
      <c r="C225" s="3"/>
      <c r="D225" s="3"/>
      <c r="E225" s="2"/>
    </row>
    <row r="226" spans="1:5" x14ac:dyDescent="0.25">
      <c r="A226" s="4"/>
      <c r="B226" s="1"/>
      <c r="C226" s="3"/>
      <c r="D226" s="3"/>
      <c r="E226" s="2"/>
    </row>
    <row r="227" spans="1:5" x14ac:dyDescent="0.25">
      <c r="A227" s="4"/>
      <c r="B227" s="1"/>
      <c r="C227" s="3"/>
      <c r="D227" s="3"/>
      <c r="E227" s="2"/>
    </row>
    <row r="228" spans="1:5" x14ac:dyDescent="0.25">
      <c r="A228" s="4"/>
      <c r="B228" s="1"/>
      <c r="C228" s="3"/>
      <c r="D228" s="3"/>
      <c r="E228" s="2"/>
    </row>
    <row r="229" spans="1:5" x14ac:dyDescent="0.25">
      <c r="A229" s="4"/>
      <c r="B229" s="1"/>
      <c r="C229" s="3"/>
      <c r="D229" s="3"/>
      <c r="E229" s="2"/>
    </row>
    <row r="230" spans="1:5" x14ac:dyDescent="0.25">
      <c r="A230" s="4"/>
      <c r="B230" s="1"/>
      <c r="C230" s="3"/>
      <c r="D230" s="3"/>
      <c r="E230" s="2"/>
    </row>
    <row r="231" spans="1:5" x14ac:dyDescent="0.25">
      <c r="A231" s="4"/>
      <c r="B231" s="1"/>
      <c r="C231" s="3"/>
      <c r="D231" s="3"/>
      <c r="E231" s="2"/>
    </row>
    <row r="232" spans="1:5" x14ac:dyDescent="0.25">
      <c r="A232" s="4"/>
      <c r="B232" s="1"/>
      <c r="C232" s="3"/>
      <c r="D232" s="3"/>
      <c r="E232" s="2"/>
    </row>
    <row r="233" spans="1:5" x14ac:dyDescent="0.25">
      <c r="A233" s="4"/>
      <c r="B233" s="1"/>
      <c r="C233" s="3"/>
      <c r="D233" s="3"/>
      <c r="E233" s="2"/>
    </row>
    <row r="234" spans="1:5" x14ac:dyDescent="0.25">
      <c r="A234" s="4"/>
      <c r="B234" s="1"/>
      <c r="C234" s="3"/>
      <c r="D234" s="3"/>
      <c r="E234" s="2"/>
    </row>
    <row r="235" spans="1:5" x14ac:dyDescent="0.25">
      <c r="A235" s="4"/>
      <c r="B235" s="1"/>
      <c r="C235" s="3"/>
      <c r="D235" s="3"/>
      <c r="E235" s="2"/>
    </row>
    <row r="236" spans="1:5" x14ac:dyDescent="0.25">
      <c r="A236" s="4"/>
      <c r="B236" s="1"/>
      <c r="C236" s="3"/>
      <c r="D236" s="3"/>
      <c r="E236" s="2"/>
    </row>
    <row r="237" spans="1:5" x14ac:dyDescent="0.25">
      <c r="A237" s="4"/>
      <c r="B237" s="1"/>
      <c r="C237" s="3"/>
      <c r="D237" s="3"/>
      <c r="E237" s="2"/>
    </row>
    <row r="238" spans="1:5" x14ac:dyDescent="0.25">
      <c r="A238" s="4"/>
      <c r="B238" s="1"/>
      <c r="C238" s="3"/>
      <c r="D238" s="3"/>
      <c r="E238" s="2"/>
    </row>
    <row r="239" spans="1:5" x14ac:dyDescent="0.25">
      <c r="A239" s="4"/>
      <c r="B239" s="1"/>
      <c r="C239" s="3"/>
      <c r="D239" s="3"/>
      <c r="E239" s="2"/>
    </row>
    <row r="240" spans="1:5" x14ac:dyDescent="0.25">
      <c r="A240" s="4"/>
      <c r="B240" s="1"/>
      <c r="C240" s="3"/>
      <c r="D240" s="3"/>
      <c r="E240" s="2"/>
    </row>
    <row r="241" spans="1:5" x14ac:dyDescent="0.25">
      <c r="A241" s="4"/>
      <c r="B241" s="1"/>
      <c r="C241" s="3"/>
      <c r="D241" s="3"/>
      <c r="E241" s="2"/>
    </row>
    <row r="242" spans="1:5" x14ac:dyDescent="0.25">
      <c r="A242" s="4"/>
      <c r="B242" s="1"/>
      <c r="C242" s="3"/>
      <c r="D242" s="3"/>
      <c r="E242" s="2"/>
    </row>
    <row r="243" spans="1:5" x14ac:dyDescent="0.25">
      <c r="A243" s="4"/>
      <c r="B243" s="1"/>
      <c r="C243" s="3"/>
      <c r="D243" s="3"/>
      <c r="E243" s="2"/>
    </row>
    <row r="244" spans="1:5" x14ac:dyDescent="0.25">
      <c r="A244" s="4"/>
      <c r="B244" s="1"/>
      <c r="C244" s="3"/>
      <c r="D244" s="3"/>
      <c r="E244" s="2"/>
    </row>
    <row r="245" spans="1:5" x14ac:dyDescent="0.25">
      <c r="A245" s="4"/>
      <c r="B245" s="1"/>
      <c r="C245" s="3"/>
      <c r="D245" s="3"/>
      <c r="E245" s="2"/>
    </row>
    <row r="246" spans="1:5" x14ac:dyDescent="0.25">
      <c r="A246" s="4"/>
      <c r="B246" s="1"/>
      <c r="C246" s="3"/>
      <c r="D246" s="3"/>
      <c r="E246" s="2"/>
    </row>
    <row r="247" spans="1:5" x14ac:dyDescent="0.25">
      <c r="A247" s="4"/>
      <c r="B247" s="1"/>
      <c r="C247" s="3"/>
      <c r="D247" s="3"/>
      <c r="E247" s="2"/>
    </row>
    <row r="248" spans="1:5" x14ac:dyDescent="0.25">
      <c r="A248" s="4"/>
      <c r="B248" s="1"/>
      <c r="C248" s="3"/>
      <c r="D248" s="3"/>
      <c r="E248" s="2"/>
    </row>
    <row r="249" spans="1:5" x14ac:dyDescent="0.25">
      <c r="A249" s="4"/>
      <c r="B249" s="1"/>
      <c r="C249" s="3"/>
      <c r="D249" s="3"/>
      <c r="E249" s="2"/>
    </row>
    <row r="250" spans="1:5" x14ac:dyDescent="0.25">
      <c r="A250" s="4"/>
      <c r="B250" s="1"/>
      <c r="C250" s="3"/>
      <c r="D250" s="3"/>
      <c r="E250" s="2"/>
    </row>
    <row r="251" spans="1:5" x14ac:dyDescent="0.25">
      <c r="A251" s="4"/>
      <c r="B251" s="1"/>
      <c r="C251" s="3"/>
      <c r="D251" s="3"/>
      <c r="E251" s="2"/>
    </row>
    <row r="252" spans="1:5" x14ac:dyDescent="0.25">
      <c r="A252" s="4"/>
      <c r="B252" s="1"/>
      <c r="C252" s="3"/>
      <c r="D252" s="3"/>
      <c r="E252" s="2"/>
    </row>
    <row r="253" spans="1:5" x14ac:dyDescent="0.25">
      <c r="A253" s="4"/>
      <c r="B253" s="1"/>
      <c r="C253" s="3"/>
      <c r="D253" s="3"/>
      <c r="E253" s="2"/>
    </row>
    <row r="254" spans="1:5" x14ac:dyDescent="0.25">
      <c r="A254" s="4"/>
      <c r="B254" s="1"/>
      <c r="C254" s="3"/>
      <c r="D254" s="3"/>
      <c r="E254" s="2"/>
    </row>
    <row r="255" spans="1:5" x14ac:dyDescent="0.25">
      <c r="A255" s="4"/>
      <c r="B255" s="1"/>
      <c r="C255" s="3"/>
      <c r="D255" s="3"/>
      <c r="E255" s="2"/>
    </row>
    <row r="256" spans="1:5" x14ac:dyDescent="0.25">
      <c r="A256" s="4"/>
      <c r="B256" s="1"/>
      <c r="C256" s="3"/>
      <c r="D256" s="3"/>
      <c r="E256" s="2"/>
    </row>
    <row r="257" spans="1:5" x14ac:dyDescent="0.25">
      <c r="A257" s="4"/>
      <c r="B257" s="1"/>
      <c r="C257" s="3"/>
      <c r="D257" s="3"/>
      <c r="E257" s="2"/>
    </row>
    <row r="258" spans="1:5" x14ac:dyDescent="0.25">
      <c r="A258" s="4"/>
      <c r="B258" s="1"/>
      <c r="C258" s="3"/>
      <c r="D258" s="3"/>
      <c r="E258" s="2"/>
    </row>
    <row r="259" spans="1:5" x14ac:dyDescent="0.25">
      <c r="A259" s="4"/>
      <c r="B259" s="1"/>
      <c r="C259" s="3"/>
      <c r="D259" s="3"/>
      <c r="E259" s="2"/>
    </row>
    <row r="260" spans="1:5" x14ac:dyDescent="0.25">
      <c r="A260" s="4"/>
      <c r="B260" s="1"/>
      <c r="C260" s="3"/>
      <c r="D260" s="3"/>
      <c r="E260" s="2"/>
    </row>
    <row r="261" spans="1:5" x14ac:dyDescent="0.25">
      <c r="A261" s="4"/>
      <c r="B261" s="1"/>
      <c r="C261" s="3"/>
      <c r="D261" s="3"/>
      <c r="E261" s="2"/>
    </row>
    <row r="262" spans="1:5" x14ac:dyDescent="0.25">
      <c r="A262" s="4"/>
      <c r="B262" s="1"/>
      <c r="C262" s="3"/>
      <c r="D262" s="3"/>
      <c r="E262" s="2"/>
    </row>
    <row r="263" spans="1:5" x14ac:dyDescent="0.25">
      <c r="A263" s="4"/>
      <c r="B263" s="1"/>
      <c r="C263" s="3"/>
      <c r="D263" s="3"/>
      <c r="E263" s="2"/>
    </row>
    <row r="264" spans="1:5" x14ac:dyDescent="0.25">
      <c r="A264" s="4"/>
      <c r="B264" s="1"/>
      <c r="C264" s="3"/>
      <c r="D264" s="3"/>
      <c r="E264" s="2"/>
    </row>
    <row r="265" spans="1:5" x14ac:dyDescent="0.25">
      <c r="A265" s="4"/>
      <c r="B265" s="1"/>
      <c r="C265" s="3"/>
      <c r="D265" s="3"/>
      <c r="E265" s="2"/>
    </row>
    <row r="266" spans="1:5" x14ac:dyDescent="0.25">
      <c r="A266" s="4"/>
      <c r="B266" s="1"/>
      <c r="C266" s="3"/>
      <c r="D266" s="3"/>
      <c r="E266" s="2"/>
    </row>
    <row r="267" spans="1:5" x14ac:dyDescent="0.25">
      <c r="A267" s="4"/>
      <c r="B267" s="1"/>
      <c r="C267" s="3"/>
      <c r="D267" s="3"/>
      <c r="E267" s="2"/>
    </row>
    <row r="268" spans="1:5" x14ac:dyDescent="0.25">
      <c r="A268" s="4"/>
      <c r="B268" s="1"/>
      <c r="C268" s="3"/>
      <c r="D268" s="3"/>
      <c r="E268" s="2"/>
    </row>
    <row r="269" spans="1:5" x14ac:dyDescent="0.25">
      <c r="A269" s="4"/>
      <c r="B269" s="1"/>
      <c r="C269" s="3"/>
      <c r="D269" s="3"/>
      <c r="E269" s="2"/>
    </row>
    <row r="270" spans="1:5" x14ac:dyDescent="0.25">
      <c r="A270" s="4"/>
      <c r="B270" s="1"/>
      <c r="C270" s="3"/>
      <c r="D270" s="3"/>
      <c r="E270" s="2"/>
    </row>
    <row r="271" spans="1:5" x14ac:dyDescent="0.25">
      <c r="A271" s="4"/>
      <c r="B271" s="1"/>
      <c r="C271" s="3"/>
      <c r="D271" s="3"/>
      <c r="E271" s="2"/>
    </row>
    <row r="272" spans="1:5" x14ac:dyDescent="0.25">
      <c r="A272" s="4"/>
      <c r="B272" s="1"/>
      <c r="C272" s="3"/>
      <c r="D272" s="3"/>
      <c r="E272" s="2"/>
    </row>
    <row r="273" spans="1:5" x14ac:dyDescent="0.25">
      <c r="A273" s="4"/>
      <c r="B273" s="1"/>
      <c r="C273" s="3"/>
      <c r="D273" s="3"/>
      <c r="E273" s="2"/>
    </row>
    <row r="274" spans="1:5" x14ac:dyDescent="0.25">
      <c r="A274" s="4"/>
      <c r="B274" s="1"/>
      <c r="C274" s="3"/>
      <c r="D274" s="3"/>
      <c r="E274" s="2"/>
    </row>
    <row r="275" spans="1:5" x14ac:dyDescent="0.25">
      <c r="A275" s="4"/>
      <c r="B275" s="1"/>
      <c r="C275" s="3"/>
      <c r="D275" s="3"/>
      <c r="E275" s="2"/>
    </row>
    <row r="276" spans="1:5" x14ac:dyDescent="0.25">
      <c r="A276" s="4"/>
      <c r="B276" s="1"/>
      <c r="C276" s="3"/>
      <c r="D276" s="3"/>
      <c r="E276" s="2"/>
    </row>
    <row r="277" spans="1:5" x14ac:dyDescent="0.25">
      <c r="A277" s="4"/>
      <c r="B277" s="1"/>
      <c r="C277" s="3"/>
      <c r="D277" s="3"/>
      <c r="E277" s="2"/>
    </row>
    <row r="278" spans="1:5" x14ac:dyDescent="0.25">
      <c r="A278" s="4"/>
      <c r="B278" s="1"/>
      <c r="C278" s="3"/>
      <c r="D278" s="3"/>
      <c r="E278" s="2"/>
    </row>
    <row r="279" spans="1:5" x14ac:dyDescent="0.25">
      <c r="A279" s="4"/>
      <c r="B279" s="1"/>
      <c r="C279" s="3"/>
      <c r="D279" s="3"/>
      <c r="E279" s="2"/>
    </row>
    <row r="280" spans="1:5" x14ac:dyDescent="0.25">
      <c r="A280" s="4"/>
      <c r="B280" s="1"/>
      <c r="C280" s="3"/>
      <c r="D280" s="3"/>
      <c r="E280" s="2"/>
    </row>
    <row r="281" spans="1:5" x14ac:dyDescent="0.25">
      <c r="A281" s="4"/>
      <c r="B281" s="1"/>
      <c r="C281" s="3"/>
      <c r="D281" s="3"/>
      <c r="E281" s="2"/>
    </row>
    <row r="282" spans="1:5" x14ac:dyDescent="0.25">
      <c r="A282" s="4"/>
      <c r="B282" s="1"/>
      <c r="C282" s="3"/>
      <c r="D282" s="3"/>
      <c r="E282" s="2"/>
    </row>
    <row r="283" spans="1:5" x14ac:dyDescent="0.25">
      <c r="A283" s="4"/>
      <c r="B283" s="1"/>
      <c r="C283" s="3"/>
      <c r="D283" s="3"/>
      <c r="E283" s="2"/>
    </row>
    <row r="284" spans="1:5" x14ac:dyDescent="0.25">
      <c r="A284" s="4"/>
      <c r="B284" s="1"/>
      <c r="C284" s="3"/>
      <c r="D284" s="3"/>
      <c r="E284" s="2"/>
    </row>
    <row r="285" spans="1:5" x14ac:dyDescent="0.25">
      <c r="A285" s="4"/>
      <c r="B285" s="1"/>
      <c r="C285" s="3"/>
      <c r="D285" s="3"/>
      <c r="E285" s="2"/>
    </row>
    <row r="286" spans="1:5" x14ac:dyDescent="0.25">
      <c r="A286" s="4"/>
      <c r="B286" s="1"/>
      <c r="C286" s="3"/>
      <c r="D286" s="3"/>
      <c r="E286" s="2"/>
    </row>
    <row r="287" spans="1:5" x14ac:dyDescent="0.25">
      <c r="A287" s="4"/>
      <c r="B287" s="1"/>
      <c r="C287" s="3"/>
      <c r="D287" s="3"/>
      <c r="E287" s="2"/>
    </row>
    <row r="288" spans="1:5" x14ac:dyDescent="0.25">
      <c r="A288" s="4"/>
      <c r="B288" s="1"/>
      <c r="C288" s="3"/>
      <c r="D288" s="3"/>
      <c r="E288" s="2"/>
    </row>
    <row r="289" spans="1:5" x14ac:dyDescent="0.25">
      <c r="A289" s="4"/>
      <c r="B289" s="1"/>
      <c r="C289" s="3"/>
      <c r="D289" s="3"/>
      <c r="E289" s="2"/>
    </row>
    <row r="290" spans="1:5" x14ac:dyDescent="0.25">
      <c r="A290" s="4"/>
      <c r="B290" s="1"/>
      <c r="C290" s="3"/>
      <c r="D290" s="3"/>
      <c r="E290" s="2"/>
    </row>
    <row r="291" spans="1:5" x14ac:dyDescent="0.25">
      <c r="A291" s="4"/>
      <c r="B291" s="1"/>
      <c r="C291" s="3"/>
      <c r="D291" s="3"/>
      <c r="E291" s="2"/>
    </row>
    <row r="292" spans="1:5" x14ac:dyDescent="0.25">
      <c r="A292" s="4"/>
      <c r="B292" s="1"/>
      <c r="C292" s="3"/>
      <c r="D292" s="3"/>
      <c r="E292" s="2"/>
    </row>
    <row r="293" spans="1:5" x14ac:dyDescent="0.25">
      <c r="A293" s="4"/>
      <c r="B293" s="1"/>
      <c r="C293" s="3"/>
      <c r="D293" s="3"/>
      <c r="E293" s="2"/>
    </row>
    <row r="294" spans="1:5" x14ac:dyDescent="0.25">
      <c r="A294" s="4"/>
      <c r="B294" s="1"/>
      <c r="C294" s="3"/>
      <c r="D294" s="3"/>
      <c r="E294" s="2"/>
    </row>
    <row r="295" spans="1:5" x14ac:dyDescent="0.25">
      <c r="A295" s="4"/>
      <c r="B295" s="1"/>
      <c r="C295" s="3"/>
      <c r="D295" s="3"/>
      <c r="E295" s="2"/>
    </row>
    <row r="296" spans="1:5" x14ac:dyDescent="0.25">
      <c r="A296" s="4"/>
      <c r="B296" s="1"/>
      <c r="C296" s="3"/>
      <c r="D296" s="3"/>
      <c r="E296" s="2"/>
    </row>
    <row r="297" spans="1:5" x14ac:dyDescent="0.25">
      <c r="A297" s="4"/>
      <c r="B297" s="1"/>
      <c r="C297" s="3"/>
      <c r="D297" s="3"/>
      <c r="E297" s="2"/>
    </row>
    <row r="298" spans="1:5" x14ac:dyDescent="0.25">
      <c r="A298" s="4"/>
      <c r="B298" s="1"/>
      <c r="C298" s="3"/>
      <c r="D298" s="3"/>
      <c r="E298" s="2"/>
    </row>
    <row r="299" spans="1:5" x14ac:dyDescent="0.25">
      <c r="A299" s="4"/>
      <c r="B299" s="1"/>
      <c r="C299" s="3"/>
      <c r="D299" s="3"/>
      <c r="E299" s="2"/>
    </row>
    <row r="300" spans="1:5" x14ac:dyDescent="0.25">
      <c r="A300" s="120"/>
      <c r="B300" s="1"/>
      <c r="C300" s="3"/>
      <c r="D300" s="3"/>
      <c r="E300" s="121"/>
    </row>
    <row r="301" spans="1:5" x14ac:dyDescent="0.25">
      <c r="D301" s="16"/>
    </row>
    <row r="302" spans="1:5" x14ac:dyDescent="0.25">
      <c r="D302" s="16"/>
    </row>
    <row r="303" spans="1:5" x14ac:dyDescent="0.25">
      <c r="D303" s="16"/>
    </row>
    <row r="304" spans="1:5" x14ac:dyDescent="0.25">
      <c r="D304" s="16"/>
    </row>
    <row r="305" spans="4:4" x14ac:dyDescent="0.25">
      <c r="D305" s="16"/>
    </row>
    <row r="306" spans="4:4" x14ac:dyDescent="0.25">
      <c r="D306" s="16"/>
    </row>
    <row r="307" spans="4:4" x14ac:dyDescent="0.25">
      <c r="D307" s="16"/>
    </row>
    <row r="308" spans="4:4" x14ac:dyDescent="0.25">
      <c r="D308" s="16"/>
    </row>
    <row r="309" spans="4:4" x14ac:dyDescent="0.25">
      <c r="D309" s="16"/>
    </row>
    <row r="310" spans="4:4" x14ac:dyDescent="0.25">
      <c r="D310" s="16"/>
    </row>
    <row r="311" spans="4:4" x14ac:dyDescent="0.25">
      <c r="D311" s="16"/>
    </row>
    <row r="312" spans="4:4" x14ac:dyDescent="0.25">
      <c r="D312" s="16"/>
    </row>
    <row r="313" spans="4:4" x14ac:dyDescent="0.25">
      <c r="D313" s="16"/>
    </row>
    <row r="314" spans="4:4" x14ac:dyDescent="0.25">
      <c r="D314" s="16"/>
    </row>
    <row r="315" spans="4:4" x14ac:dyDescent="0.25">
      <c r="D315" s="16"/>
    </row>
    <row r="316" spans="4:4" x14ac:dyDescent="0.25">
      <c r="D316" s="16"/>
    </row>
    <row r="317" spans="4:4" x14ac:dyDescent="0.25">
      <c r="D317" s="16"/>
    </row>
    <row r="318" spans="4:4" x14ac:dyDescent="0.25">
      <c r="D318" s="16"/>
    </row>
    <row r="319" spans="4:4" x14ac:dyDescent="0.25">
      <c r="D319" s="16"/>
    </row>
    <row r="320" spans="4:4" x14ac:dyDescent="0.25">
      <c r="D320" s="16"/>
    </row>
    <row r="321" spans="4:4" x14ac:dyDescent="0.25">
      <c r="D321" s="16"/>
    </row>
    <row r="322" spans="4:4" x14ac:dyDescent="0.25">
      <c r="D322" s="16"/>
    </row>
    <row r="323" spans="4:4" x14ac:dyDescent="0.25">
      <c r="D323" s="16"/>
    </row>
    <row r="324" spans="4:4" x14ac:dyDescent="0.25">
      <c r="D324" s="16"/>
    </row>
    <row r="325" spans="4:4" x14ac:dyDescent="0.25">
      <c r="D325" s="16"/>
    </row>
    <row r="326" spans="4:4" x14ac:dyDescent="0.25">
      <c r="D326" s="16"/>
    </row>
    <row r="327" spans="4:4" x14ac:dyDescent="0.25">
      <c r="D327" s="16"/>
    </row>
    <row r="328" spans="4:4" x14ac:dyDescent="0.25">
      <c r="D328" s="16"/>
    </row>
    <row r="329" spans="4:4" x14ac:dyDescent="0.25">
      <c r="D329" s="16"/>
    </row>
    <row r="330" spans="4:4" x14ac:dyDescent="0.25">
      <c r="D330" s="16"/>
    </row>
    <row r="331" spans="4:4" x14ac:dyDescent="0.25">
      <c r="D331" s="16"/>
    </row>
    <row r="332" spans="4:4" x14ac:dyDescent="0.25">
      <c r="D332" s="16"/>
    </row>
    <row r="333" spans="4:4" x14ac:dyDescent="0.25">
      <c r="D333" s="16"/>
    </row>
    <row r="334" spans="4:4" x14ac:dyDescent="0.25">
      <c r="D334" s="16"/>
    </row>
    <row r="335" spans="4:4" x14ac:dyDescent="0.25">
      <c r="D335" s="16"/>
    </row>
    <row r="336" spans="4:4" x14ac:dyDescent="0.25">
      <c r="D336" s="16"/>
    </row>
    <row r="337" spans="4:4" x14ac:dyDescent="0.25">
      <c r="D337" s="16"/>
    </row>
    <row r="338" spans="4:4" x14ac:dyDescent="0.25">
      <c r="D338" s="16"/>
    </row>
    <row r="339" spans="4:4" x14ac:dyDescent="0.25">
      <c r="D339" s="16"/>
    </row>
    <row r="340" spans="4:4" x14ac:dyDescent="0.25">
      <c r="D340" s="16"/>
    </row>
    <row r="341" spans="4:4" x14ac:dyDescent="0.25">
      <c r="D341" s="16"/>
    </row>
    <row r="342" spans="4:4" x14ac:dyDescent="0.25">
      <c r="D342" s="16"/>
    </row>
    <row r="343" spans="4:4" x14ac:dyDescent="0.25">
      <c r="D343" s="16"/>
    </row>
    <row r="344" spans="4:4" x14ac:dyDescent="0.25">
      <c r="D344" s="16"/>
    </row>
    <row r="345" spans="4:4" x14ac:dyDescent="0.25">
      <c r="D345" s="16"/>
    </row>
    <row r="346" spans="4:4" x14ac:dyDescent="0.25">
      <c r="D346" s="16"/>
    </row>
    <row r="347" spans="4:4" x14ac:dyDescent="0.25">
      <c r="D347" s="16"/>
    </row>
    <row r="348" spans="4:4" x14ac:dyDescent="0.25">
      <c r="D348" s="16"/>
    </row>
    <row r="349" spans="4:4" x14ac:dyDescent="0.25">
      <c r="D349" s="16"/>
    </row>
    <row r="350" spans="4:4" x14ac:dyDescent="0.25">
      <c r="D350" s="16"/>
    </row>
    <row r="351" spans="4:4" x14ac:dyDescent="0.25">
      <c r="D351" s="16"/>
    </row>
    <row r="352" spans="4:4" x14ac:dyDescent="0.25">
      <c r="D352" s="16"/>
    </row>
    <row r="353" spans="4:4" x14ac:dyDescent="0.25">
      <c r="D353" s="16"/>
    </row>
    <row r="354" spans="4:4" x14ac:dyDescent="0.25">
      <c r="D354" s="16"/>
    </row>
    <row r="355" spans="4:4" x14ac:dyDescent="0.25">
      <c r="D355" s="16"/>
    </row>
    <row r="356" spans="4:4" x14ac:dyDescent="0.25">
      <c r="D356" s="16"/>
    </row>
    <row r="357" spans="4:4" x14ac:dyDescent="0.25">
      <c r="D357" s="16"/>
    </row>
    <row r="358" spans="4:4" x14ac:dyDescent="0.25">
      <c r="D358" s="16"/>
    </row>
    <row r="359" spans="4:4" x14ac:dyDescent="0.25">
      <c r="D359" s="16"/>
    </row>
    <row r="360" spans="4:4" x14ac:dyDescent="0.25">
      <c r="D360" s="16"/>
    </row>
    <row r="361" spans="4:4" x14ac:dyDescent="0.25">
      <c r="D361" s="16"/>
    </row>
    <row r="362" spans="4:4" x14ac:dyDescent="0.25">
      <c r="D362" s="16"/>
    </row>
    <row r="363" spans="4:4" x14ac:dyDescent="0.25">
      <c r="D363" s="16"/>
    </row>
    <row r="364" spans="4:4" x14ac:dyDescent="0.25">
      <c r="D364" s="16"/>
    </row>
    <row r="365" spans="4:4" x14ac:dyDescent="0.25">
      <c r="D365" s="16"/>
    </row>
    <row r="366" spans="4:4" x14ac:dyDescent="0.25">
      <c r="D366" s="16"/>
    </row>
    <row r="367" spans="4:4" x14ac:dyDescent="0.25">
      <c r="D367" s="16"/>
    </row>
    <row r="368" spans="4:4" x14ac:dyDescent="0.25">
      <c r="D368" s="16"/>
    </row>
    <row r="369" spans="4:4" x14ac:dyDescent="0.25">
      <c r="D369" s="16"/>
    </row>
    <row r="370" spans="4:4" x14ac:dyDescent="0.25">
      <c r="D370" s="16"/>
    </row>
    <row r="371" spans="4:4" x14ac:dyDescent="0.25">
      <c r="D371" s="16"/>
    </row>
    <row r="372" spans="4:4" x14ac:dyDescent="0.25">
      <c r="D372" s="16"/>
    </row>
    <row r="373" spans="4:4" x14ac:dyDescent="0.25">
      <c r="D373" s="16"/>
    </row>
    <row r="374" spans="4:4" x14ac:dyDescent="0.25">
      <c r="D374" s="16"/>
    </row>
    <row r="375" spans="4:4" x14ac:dyDescent="0.25">
      <c r="D375" s="16"/>
    </row>
    <row r="376" spans="4:4" x14ac:dyDescent="0.25">
      <c r="D376" s="16"/>
    </row>
    <row r="377" spans="4:4" x14ac:dyDescent="0.25">
      <c r="D377" s="16"/>
    </row>
    <row r="378" spans="4:4" x14ac:dyDescent="0.25">
      <c r="D378" s="16"/>
    </row>
    <row r="379" spans="4:4" x14ac:dyDescent="0.25">
      <c r="D379" s="16"/>
    </row>
    <row r="380" spans="4:4" x14ac:dyDescent="0.25">
      <c r="D380" s="16"/>
    </row>
    <row r="381" spans="4:4" x14ac:dyDescent="0.25">
      <c r="D381" s="16"/>
    </row>
    <row r="382" spans="4:4" x14ac:dyDescent="0.25">
      <c r="D382" s="16"/>
    </row>
    <row r="383" spans="4:4" x14ac:dyDescent="0.25">
      <c r="D383" s="16"/>
    </row>
    <row r="384" spans="4:4" x14ac:dyDescent="0.25">
      <c r="D384" s="16"/>
    </row>
    <row r="385" spans="4:4" x14ac:dyDescent="0.25">
      <c r="D385" s="16"/>
    </row>
    <row r="386" spans="4:4" x14ac:dyDescent="0.25">
      <c r="D386" s="16"/>
    </row>
    <row r="387" spans="4:4" x14ac:dyDescent="0.25">
      <c r="D387" s="16"/>
    </row>
    <row r="388" spans="4:4" x14ac:dyDescent="0.25">
      <c r="D388" s="16"/>
    </row>
    <row r="389" spans="4:4" x14ac:dyDescent="0.25">
      <c r="D389" s="16"/>
    </row>
    <row r="390" spans="4:4" x14ac:dyDescent="0.25">
      <c r="D390" s="16"/>
    </row>
    <row r="391" spans="4:4" x14ac:dyDescent="0.25">
      <c r="D391" s="16"/>
    </row>
    <row r="392" spans="4:4" x14ac:dyDescent="0.25">
      <c r="D392" s="16"/>
    </row>
    <row r="393" spans="4:4" x14ac:dyDescent="0.25">
      <c r="D393" s="16"/>
    </row>
    <row r="394" spans="4:4" x14ac:dyDescent="0.25">
      <c r="D394" s="16"/>
    </row>
    <row r="395" spans="4:4" x14ac:dyDescent="0.25">
      <c r="D395" s="16"/>
    </row>
    <row r="396" spans="4:4" x14ac:dyDescent="0.25">
      <c r="D396" s="16"/>
    </row>
    <row r="397" spans="4:4" x14ac:dyDescent="0.25">
      <c r="D397" s="16"/>
    </row>
    <row r="398" spans="4:4" x14ac:dyDescent="0.25">
      <c r="D398" s="16"/>
    </row>
    <row r="399" spans="4:4" x14ac:dyDescent="0.25">
      <c r="D399" s="16"/>
    </row>
    <row r="400" spans="4:4" x14ac:dyDescent="0.25">
      <c r="D400" s="16"/>
    </row>
    <row r="401" spans="4:4" x14ac:dyDescent="0.25">
      <c r="D401" s="16"/>
    </row>
    <row r="402" spans="4:4" x14ac:dyDescent="0.25">
      <c r="D402" s="16"/>
    </row>
    <row r="403" spans="4:4" x14ac:dyDescent="0.25">
      <c r="D403" s="16"/>
    </row>
    <row r="404" spans="4:4" x14ac:dyDescent="0.25">
      <c r="D404" s="16"/>
    </row>
    <row r="405" spans="4:4" x14ac:dyDescent="0.25">
      <c r="D405" s="16"/>
    </row>
    <row r="406" spans="4:4" x14ac:dyDescent="0.25">
      <c r="D406" s="16"/>
    </row>
    <row r="407" spans="4:4" x14ac:dyDescent="0.25">
      <c r="D407" s="16"/>
    </row>
    <row r="408" spans="4:4" x14ac:dyDescent="0.25">
      <c r="D408" s="16"/>
    </row>
    <row r="409" spans="4:4" x14ac:dyDescent="0.25">
      <c r="D409" s="16"/>
    </row>
    <row r="410" spans="4:4" x14ac:dyDescent="0.25">
      <c r="D410" s="16"/>
    </row>
    <row r="411" spans="4:4" x14ac:dyDescent="0.25">
      <c r="D411" s="16"/>
    </row>
    <row r="412" spans="4:4" x14ac:dyDescent="0.25">
      <c r="D412" s="16"/>
    </row>
    <row r="413" spans="4:4" x14ac:dyDescent="0.25">
      <c r="D413" s="16"/>
    </row>
    <row r="414" spans="4:4" x14ac:dyDescent="0.25">
      <c r="D414" s="16"/>
    </row>
    <row r="415" spans="4:4" x14ac:dyDescent="0.25">
      <c r="D415" s="16"/>
    </row>
    <row r="416" spans="4:4" x14ac:dyDescent="0.25">
      <c r="D416" s="16"/>
    </row>
    <row r="417" spans="4:4" x14ac:dyDescent="0.25">
      <c r="D417" s="16"/>
    </row>
    <row r="418" spans="4:4" x14ac:dyDescent="0.25">
      <c r="D418" s="16"/>
    </row>
    <row r="419" spans="4:4" x14ac:dyDescent="0.25">
      <c r="D419" s="16"/>
    </row>
    <row r="420" spans="4:4" x14ac:dyDescent="0.25">
      <c r="D420" s="16"/>
    </row>
    <row r="421" spans="4:4" x14ac:dyDescent="0.25">
      <c r="D421" s="16"/>
    </row>
    <row r="422" spans="4:4" x14ac:dyDescent="0.25">
      <c r="D422" s="16"/>
    </row>
    <row r="423" spans="4:4" x14ac:dyDescent="0.25">
      <c r="D423" s="16"/>
    </row>
    <row r="424" spans="4:4" x14ac:dyDescent="0.25">
      <c r="D424" s="16"/>
    </row>
    <row r="425" spans="4:4" x14ac:dyDescent="0.25">
      <c r="D425" s="16"/>
    </row>
    <row r="426" spans="4:4" x14ac:dyDescent="0.25">
      <c r="D426" s="16"/>
    </row>
    <row r="427" spans="4:4" x14ac:dyDescent="0.25">
      <c r="D427" s="16"/>
    </row>
    <row r="428" spans="4:4" x14ac:dyDescent="0.25">
      <c r="D428" s="16"/>
    </row>
    <row r="429" spans="4:4" x14ac:dyDescent="0.25">
      <c r="D429" s="16"/>
    </row>
    <row r="430" spans="4:4" x14ac:dyDescent="0.25">
      <c r="D430" s="16"/>
    </row>
    <row r="431" spans="4:4" x14ac:dyDescent="0.25">
      <c r="D431" s="16"/>
    </row>
    <row r="432" spans="4:4" x14ac:dyDescent="0.25">
      <c r="D432" s="16"/>
    </row>
    <row r="433" spans="4:4" x14ac:dyDescent="0.25">
      <c r="D433" s="16"/>
    </row>
    <row r="434" spans="4:4" x14ac:dyDescent="0.25">
      <c r="D434" s="16"/>
    </row>
    <row r="435" spans="4:4" x14ac:dyDescent="0.25">
      <c r="D435" s="16"/>
    </row>
    <row r="436" spans="4:4" x14ac:dyDescent="0.25">
      <c r="D436" s="16"/>
    </row>
    <row r="437" spans="4:4" x14ac:dyDescent="0.25">
      <c r="D437" s="16"/>
    </row>
    <row r="438" spans="4:4" x14ac:dyDescent="0.25">
      <c r="D438" s="16"/>
    </row>
    <row r="439" spans="4:4" x14ac:dyDescent="0.25">
      <c r="D439" s="16"/>
    </row>
    <row r="440" spans="4:4" x14ac:dyDescent="0.25">
      <c r="D440" s="16"/>
    </row>
    <row r="441" spans="4:4" x14ac:dyDescent="0.25">
      <c r="D441" s="16"/>
    </row>
    <row r="442" spans="4:4" x14ac:dyDescent="0.25">
      <c r="D442" s="16"/>
    </row>
    <row r="443" spans="4:4" x14ac:dyDescent="0.25">
      <c r="D443" s="16"/>
    </row>
    <row r="444" spans="4:4" x14ac:dyDescent="0.25">
      <c r="D444" s="16"/>
    </row>
    <row r="445" spans="4:4" x14ac:dyDescent="0.25">
      <c r="D445" s="16"/>
    </row>
    <row r="446" spans="4:4" x14ac:dyDescent="0.25">
      <c r="D446" s="16"/>
    </row>
    <row r="447" spans="4:4" x14ac:dyDescent="0.25">
      <c r="D447" s="16"/>
    </row>
    <row r="448" spans="4:4" x14ac:dyDescent="0.25">
      <c r="D448" s="16"/>
    </row>
    <row r="449" spans="4:4" x14ac:dyDescent="0.25">
      <c r="D449" s="16"/>
    </row>
    <row r="450" spans="4:4" x14ac:dyDescent="0.25">
      <c r="D450" s="16"/>
    </row>
    <row r="451" spans="4:4" x14ac:dyDescent="0.25">
      <c r="D451" s="16"/>
    </row>
    <row r="452" spans="4:4" x14ac:dyDescent="0.25">
      <c r="D452" s="16"/>
    </row>
    <row r="453" spans="4:4" x14ac:dyDescent="0.25">
      <c r="D453" s="16"/>
    </row>
    <row r="454" spans="4:4" x14ac:dyDescent="0.25">
      <c r="D454" s="16"/>
    </row>
    <row r="455" spans="4:4" x14ac:dyDescent="0.25">
      <c r="D455" s="16"/>
    </row>
    <row r="456" spans="4:4" x14ac:dyDescent="0.25">
      <c r="D456" s="16"/>
    </row>
    <row r="457" spans="4:4" x14ac:dyDescent="0.25">
      <c r="D457" s="16"/>
    </row>
    <row r="458" spans="4:4" x14ac:dyDescent="0.25">
      <c r="D458" s="16"/>
    </row>
    <row r="459" spans="4:4" x14ac:dyDescent="0.25">
      <c r="D459" s="16"/>
    </row>
    <row r="460" spans="4:4" x14ac:dyDescent="0.25">
      <c r="D460" s="16"/>
    </row>
    <row r="461" spans="4:4" x14ac:dyDescent="0.25">
      <c r="D461" s="16"/>
    </row>
    <row r="462" spans="4:4" x14ac:dyDescent="0.25">
      <c r="D462" s="16"/>
    </row>
    <row r="463" spans="4:4" x14ac:dyDescent="0.25">
      <c r="D463" s="16"/>
    </row>
    <row r="464" spans="4:4" x14ac:dyDescent="0.25">
      <c r="D464" s="16"/>
    </row>
    <row r="465" spans="4:4" x14ac:dyDescent="0.25">
      <c r="D465" s="16"/>
    </row>
    <row r="466" spans="4:4" x14ac:dyDescent="0.25">
      <c r="D466" s="16"/>
    </row>
    <row r="467" spans="4:4" x14ac:dyDescent="0.25">
      <c r="D467" s="16"/>
    </row>
    <row r="468" spans="4:4" x14ac:dyDescent="0.25">
      <c r="D468" s="16"/>
    </row>
    <row r="469" spans="4:4" x14ac:dyDescent="0.25">
      <c r="D469" s="16"/>
    </row>
    <row r="470" spans="4:4" x14ac:dyDescent="0.25">
      <c r="D470" s="16"/>
    </row>
    <row r="471" spans="4:4" x14ac:dyDescent="0.25">
      <c r="D471" s="16"/>
    </row>
    <row r="472" spans="4:4" x14ac:dyDescent="0.25">
      <c r="D472" s="16"/>
    </row>
    <row r="473" spans="4:4" x14ac:dyDescent="0.25">
      <c r="D473" s="16"/>
    </row>
    <row r="474" spans="4:4" x14ac:dyDescent="0.25">
      <c r="D474" s="16"/>
    </row>
    <row r="475" spans="4:4" x14ac:dyDescent="0.25">
      <c r="D475" s="16"/>
    </row>
    <row r="476" spans="4:4" x14ac:dyDescent="0.25">
      <c r="D476" s="16"/>
    </row>
    <row r="477" spans="4:4" x14ac:dyDescent="0.25">
      <c r="D477" s="16"/>
    </row>
    <row r="478" spans="4:4" x14ac:dyDescent="0.25">
      <c r="D478" s="16"/>
    </row>
    <row r="479" spans="4:4" x14ac:dyDescent="0.25">
      <c r="D479" s="16"/>
    </row>
    <row r="480" spans="4:4" x14ac:dyDescent="0.25">
      <c r="D480" s="16"/>
    </row>
    <row r="481" spans="4:4" x14ac:dyDescent="0.25">
      <c r="D481" s="16"/>
    </row>
    <row r="482" spans="4:4" x14ac:dyDescent="0.25">
      <c r="D482" s="16"/>
    </row>
    <row r="483" spans="4:4" x14ac:dyDescent="0.25">
      <c r="D483" s="16"/>
    </row>
    <row r="484" spans="4:4" x14ac:dyDescent="0.25">
      <c r="D484" s="16"/>
    </row>
    <row r="485" spans="4:4" x14ac:dyDescent="0.25">
      <c r="D485" s="16"/>
    </row>
    <row r="486" spans="4:4" x14ac:dyDescent="0.25">
      <c r="D486" s="16"/>
    </row>
    <row r="487" spans="4:4" x14ac:dyDescent="0.25">
      <c r="D487" s="16"/>
    </row>
    <row r="488" spans="4:4" x14ac:dyDescent="0.25">
      <c r="D488" s="16"/>
    </row>
    <row r="489" spans="4:4" x14ac:dyDescent="0.25">
      <c r="D489" s="16"/>
    </row>
    <row r="490" spans="4:4" x14ac:dyDescent="0.25">
      <c r="D490" s="16"/>
    </row>
    <row r="491" spans="4:4" x14ac:dyDescent="0.25">
      <c r="D491" s="16"/>
    </row>
    <row r="492" spans="4:4" x14ac:dyDescent="0.25">
      <c r="D492" s="16"/>
    </row>
    <row r="493" spans="4:4" x14ac:dyDescent="0.25">
      <c r="D493" s="16"/>
    </row>
    <row r="494" spans="4:4" x14ac:dyDescent="0.25">
      <c r="D494" s="16"/>
    </row>
    <row r="495" spans="4:4" x14ac:dyDescent="0.25">
      <c r="D495" s="16"/>
    </row>
    <row r="496" spans="4:4" x14ac:dyDescent="0.25">
      <c r="D496" s="16"/>
    </row>
    <row r="497" spans="4:4" x14ac:dyDescent="0.25">
      <c r="D497" s="16"/>
    </row>
    <row r="498" spans="4:4" x14ac:dyDescent="0.25">
      <c r="D498" s="16"/>
    </row>
    <row r="499" spans="4:4" x14ac:dyDescent="0.25">
      <c r="D499" s="16"/>
    </row>
    <row r="500" spans="4:4" x14ac:dyDescent="0.25">
      <c r="D500" s="16"/>
    </row>
    <row r="501" spans="4:4" x14ac:dyDescent="0.25">
      <c r="D501" s="16"/>
    </row>
    <row r="502" spans="4:4" x14ac:dyDescent="0.25">
      <c r="D502" s="16"/>
    </row>
    <row r="503" spans="4:4" x14ac:dyDescent="0.25">
      <c r="D503" s="16"/>
    </row>
    <row r="504" spans="4:4" x14ac:dyDescent="0.25">
      <c r="D504" s="16"/>
    </row>
    <row r="505" spans="4:4" x14ac:dyDescent="0.25">
      <c r="D505" s="16"/>
    </row>
    <row r="506" spans="4:4" x14ac:dyDescent="0.25">
      <c r="D506" s="16"/>
    </row>
    <row r="507" spans="4:4" x14ac:dyDescent="0.25">
      <c r="D507" s="16"/>
    </row>
    <row r="508" spans="4:4" x14ac:dyDescent="0.25">
      <c r="D508" s="16"/>
    </row>
    <row r="509" spans="4:4" x14ac:dyDescent="0.25">
      <c r="D509" s="16"/>
    </row>
    <row r="510" spans="4:4" x14ac:dyDescent="0.25">
      <c r="D510" s="16"/>
    </row>
    <row r="511" spans="4:4" x14ac:dyDescent="0.25">
      <c r="D511" s="16"/>
    </row>
    <row r="512" spans="4:4" x14ac:dyDescent="0.25">
      <c r="D512" s="16"/>
    </row>
    <row r="513" spans="4:4" x14ac:dyDescent="0.25">
      <c r="D513" s="16"/>
    </row>
    <row r="514" spans="4:4" x14ac:dyDescent="0.25">
      <c r="D514" s="16"/>
    </row>
    <row r="515" spans="4:4" x14ac:dyDescent="0.25">
      <c r="D515" s="16"/>
    </row>
    <row r="516" spans="4:4" x14ac:dyDescent="0.25">
      <c r="D516" s="16"/>
    </row>
    <row r="517" spans="4:4" x14ac:dyDescent="0.25">
      <c r="D517" s="16"/>
    </row>
    <row r="518" spans="4:4" x14ac:dyDescent="0.25">
      <c r="D518" s="16"/>
    </row>
    <row r="519" spans="4:4" x14ac:dyDescent="0.25">
      <c r="D519" s="16"/>
    </row>
    <row r="520" spans="4:4" x14ac:dyDescent="0.25">
      <c r="D520" s="16"/>
    </row>
    <row r="521" spans="4:4" x14ac:dyDescent="0.25">
      <c r="D521" s="16"/>
    </row>
    <row r="522" spans="4:4" x14ac:dyDescent="0.25">
      <c r="D522" s="16"/>
    </row>
    <row r="523" spans="4:4" x14ac:dyDescent="0.25">
      <c r="D523" s="16"/>
    </row>
    <row r="524" spans="4:4" x14ac:dyDescent="0.25">
      <c r="D524" s="16"/>
    </row>
    <row r="525" spans="4:4" x14ac:dyDescent="0.25">
      <c r="D525" s="16"/>
    </row>
    <row r="526" spans="4:4" x14ac:dyDescent="0.25">
      <c r="D526" s="16"/>
    </row>
    <row r="527" spans="4:4" x14ac:dyDescent="0.25">
      <c r="D527" s="16"/>
    </row>
    <row r="528" spans="4:4" x14ac:dyDescent="0.25">
      <c r="D528" s="16"/>
    </row>
    <row r="529" spans="4:4" x14ac:dyDescent="0.25">
      <c r="D529" s="16"/>
    </row>
    <row r="530" spans="4:4" x14ac:dyDescent="0.25">
      <c r="D530" s="16"/>
    </row>
    <row r="531" spans="4:4" x14ac:dyDescent="0.25">
      <c r="D531" s="16"/>
    </row>
    <row r="532" spans="4:4" x14ac:dyDescent="0.25">
      <c r="D532" s="16"/>
    </row>
    <row r="533" spans="4:4" x14ac:dyDescent="0.25">
      <c r="D533" s="16"/>
    </row>
    <row r="534" spans="4:4" x14ac:dyDescent="0.25">
      <c r="D534" s="16"/>
    </row>
    <row r="535" spans="4:4" x14ac:dyDescent="0.25">
      <c r="D535" s="16"/>
    </row>
    <row r="536" spans="4:4" x14ac:dyDescent="0.25">
      <c r="D536" s="16"/>
    </row>
    <row r="537" spans="4:4" x14ac:dyDescent="0.25">
      <c r="D537" s="16"/>
    </row>
    <row r="538" spans="4:4" x14ac:dyDescent="0.25">
      <c r="D538" s="16"/>
    </row>
    <row r="539" spans="4:4" x14ac:dyDescent="0.25">
      <c r="D539" s="16"/>
    </row>
    <row r="540" spans="4:4" x14ac:dyDescent="0.25">
      <c r="D540" s="16"/>
    </row>
    <row r="541" spans="4:4" x14ac:dyDescent="0.25">
      <c r="D541" s="16"/>
    </row>
    <row r="542" spans="4:4" x14ac:dyDescent="0.25">
      <c r="D542" s="16"/>
    </row>
    <row r="543" spans="4:4" x14ac:dyDescent="0.25">
      <c r="D543" s="16"/>
    </row>
    <row r="544" spans="4:4" x14ac:dyDescent="0.25">
      <c r="D544" s="16"/>
    </row>
    <row r="545" spans="4:4" x14ac:dyDescent="0.25">
      <c r="D545" s="16"/>
    </row>
    <row r="546" spans="4:4" x14ac:dyDescent="0.25">
      <c r="D546" s="16"/>
    </row>
    <row r="547" spans="4:4" x14ac:dyDescent="0.25">
      <c r="D547" s="16"/>
    </row>
    <row r="548" spans="4:4" x14ac:dyDescent="0.25">
      <c r="D548" s="16"/>
    </row>
    <row r="549" spans="4:4" x14ac:dyDescent="0.25">
      <c r="D549" s="16"/>
    </row>
    <row r="550" spans="4:4" x14ac:dyDescent="0.25">
      <c r="D550" s="16"/>
    </row>
    <row r="551" spans="4:4" x14ac:dyDescent="0.25">
      <c r="D551" s="16"/>
    </row>
    <row r="552" spans="4:4" x14ac:dyDescent="0.25">
      <c r="D552" s="16"/>
    </row>
    <row r="553" spans="4:4" x14ac:dyDescent="0.25">
      <c r="D553" s="16"/>
    </row>
    <row r="554" spans="4:4" x14ac:dyDescent="0.25">
      <c r="D554" s="16"/>
    </row>
    <row r="555" spans="4:4" x14ac:dyDescent="0.25">
      <c r="D555" s="16"/>
    </row>
    <row r="556" spans="4:4" x14ac:dyDescent="0.25">
      <c r="D556" s="16"/>
    </row>
    <row r="557" spans="4:4" x14ac:dyDescent="0.25">
      <c r="D557" s="16"/>
    </row>
    <row r="558" spans="4:4" x14ac:dyDescent="0.25">
      <c r="D558" s="16"/>
    </row>
    <row r="559" spans="4:4" x14ac:dyDescent="0.25">
      <c r="D559" s="16"/>
    </row>
    <row r="560" spans="4:4" x14ac:dyDescent="0.25">
      <c r="D560" s="16"/>
    </row>
    <row r="561" spans="4:4" x14ac:dyDescent="0.25">
      <c r="D561" s="16"/>
    </row>
    <row r="562" spans="4:4" x14ac:dyDescent="0.25">
      <c r="D562" s="16"/>
    </row>
    <row r="563" spans="4:4" x14ac:dyDescent="0.25">
      <c r="D563" s="16"/>
    </row>
    <row r="564" spans="4:4" x14ac:dyDescent="0.25">
      <c r="D564" s="16"/>
    </row>
    <row r="565" spans="4:4" x14ac:dyDescent="0.25">
      <c r="D565" s="16"/>
    </row>
    <row r="566" spans="4:4" x14ac:dyDescent="0.25">
      <c r="D566" s="16"/>
    </row>
    <row r="567" spans="4:4" x14ac:dyDescent="0.25">
      <c r="D567" s="16"/>
    </row>
    <row r="568" spans="4:4" x14ac:dyDescent="0.25">
      <c r="D568" s="16"/>
    </row>
    <row r="569" spans="4:4" x14ac:dyDescent="0.25">
      <c r="D569" s="16"/>
    </row>
    <row r="570" spans="4:4" x14ac:dyDescent="0.25">
      <c r="D570" s="16"/>
    </row>
    <row r="571" spans="4:4" x14ac:dyDescent="0.25">
      <c r="D571" s="16"/>
    </row>
    <row r="572" spans="4:4" x14ac:dyDescent="0.25">
      <c r="D572" s="16"/>
    </row>
    <row r="573" spans="4:4" x14ac:dyDescent="0.25">
      <c r="D573" s="16"/>
    </row>
    <row r="574" spans="4:4" x14ac:dyDescent="0.25">
      <c r="D574" s="16"/>
    </row>
    <row r="575" spans="4:4" x14ac:dyDescent="0.25">
      <c r="D575" s="16"/>
    </row>
    <row r="576" spans="4:4" x14ac:dyDescent="0.25">
      <c r="D576" s="16"/>
    </row>
    <row r="577" spans="4:4" x14ac:dyDescent="0.25">
      <c r="D577" s="16"/>
    </row>
    <row r="578" spans="4:4" x14ac:dyDescent="0.25">
      <c r="D578" s="16"/>
    </row>
    <row r="579" spans="4:4" x14ac:dyDescent="0.25">
      <c r="D579" s="16"/>
    </row>
    <row r="580" spans="4:4" x14ac:dyDescent="0.25">
      <c r="D580" s="16"/>
    </row>
    <row r="581" spans="4:4" x14ac:dyDescent="0.25">
      <c r="D581" s="16"/>
    </row>
    <row r="582" spans="4:4" x14ac:dyDescent="0.25">
      <c r="D582" s="16"/>
    </row>
    <row r="583" spans="4:4" x14ac:dyDescent="0.25">
      <c r="D583" s="16"/>
    </row>
    <row r="584" spans="4:4" x14ac:dyDescent="0.25">
      <c r="D584" s="16"/>
    </row>
    <row r="585" spans="4:4" x14ac:dyDescent="0.25">
      <c r="D585" s="16"/>
    </row>
    <row r="586" spans="4:4" x14ac:dyDescent="0.25">
      <c r="D586" s="16"/>
    </row>
    <row r="587" spans="4:4" x14ac:dyDescent="0.25">
      <c r="D587" s="16"/>
    </row>
    <row r="588" spans="4:4" x14ac:dyDescent="0.25">
      <c r="D588" s="16"/>
    </row>
    <row r="589" spans="4:4" x14ac:dyDescent="0.25">
      <c r="D589" s="16"/>
    </row>
    <row r="590" spans="4:4" x14ac:dyDescent="0.25">
      <c r="D590" s="16"/>
    </row>
    <row r="591" spans="4:4" x14ac:dyDescent="0.25">
      <c r="D591" s="16"/>
    </row>
    <row r="592" spans="4:4" x14ac:dyDescent="0.25">
      <c r="D592" s="16"/>
    </row>
    <row r="593" spans="4:4" x14ac:dyDescent="0.25">
      <c r="D593" s="16"/>
    </row>
    <row r="594" spans="4:4" x14ac:dyDescent="0.25">
      <c r="D594" s="16"/>
    </row>
    <row r="595" spans="4:4" x14ac:dyDescent="0.25">
      <c r="D595" s="16"/>
    </row>
    <row r="596" spans="4:4" x14ac:dyDescent="0.25">
      <c r="D596" s="16"/>
    </row>
    <row r="597" spans="4:4" x14ac:dyDescent="0.25">
      <c r="D597" s="16"/>
    </row>
    <row r="598" spans="4:4" x14ac:dyDescent="0.25">
      <c r="D598" s="16"/>
    </row>
    <row r="599" spans="4:4" x14ac:dyDescent="0.25">
      <c r="D599" s="16"/>
    </row>
    <row r="600" spans="4:4" x14ac:dyDescent="0.25">
      <c r="D600" s="16"/>
    </row>
    <row r="601" spans="4:4" x14ac:dyDescent="0.25">
      <c r="D601" s="16"/>
    </row>
    <row r="602" spans="4:4" x14ac:dyDescent="0.25">
      <c r="D602" s="16"/>
    </row>
    <row r="603" spans="4:4" x14ac:dyDescent="0.25">
      <c r="D603" s="16"/>
    </row>
    <row r="604" spans="4:4" x14ac:dyDescent="0.25">
      <c r="D604" s="16"/>
    </row>
    <row r="605" spans="4:4" x14ac:dyDescent="0.25">
      <c r="D605" s="16"/>
    </row>
    <row r="606" spans="4:4" x14ac:dyDescent="0.25">
      <c r="D606" s="16"/>
    </row>
    <row r="607" spans="4:4" x14ac:dyDescent="0.25">
      <c r="D607" s="16"/>
    </row>
    <row r="608" spans="4:4" x14ac:dyDescent="0.25">
      <c r="D608" s="16"/>
    </row>
    <row r="609" spans="4:4" x14ac:dyDescent="0.25">
      <c r="D609" s="16"/>
    </row>
    <row r="610" spans="4:4" x14ac:dyDescent="0.25">
      <c r="D610" s="16"/>
    </row>
    <row r="611" spans="4:4" x14ac:dyDescent="0.25">
      <c r="D611" s="16"/>
    </row>
    <row r="612" spans="4:4" x14ac:dyDescent="0.25">
      <c r="D612" s="16"/>
    </row>
    <row r="613" spans="4:4" x14ac:dyDescent="0.25">
      <c r="D613" s="16"/>
    </row>
    <row r="614" spans="4:4" x14ac:dyDescent="0.25">
      <c r="D614" s="16"/>
    </row>
    <row r="615" spans="4:4" x14ac:dyDescent="0.25">
      <c r="D615" s="16"/>
    </row>
    <row r="616" spans="4:4" x14ac:dyDescent="0.25">
      <c r="D616" s="16"/>
    </row>
    <row r="617" spans="4:4" x14ac:dyDescent="0.25">
      <c r="D617" s="16"/>
    </row>
    <row r="618" spans="4:4" x14ac:dyDescent="0.25">
      <c r="D618" s="16"/>
    </row>
    <row r="619" spans="4:4" x14ac:dyDescent="0.25">
      <c r="D619" s="16"/>
    </row>
    <row r="620" spans="4:4" x14ac:dyDescent="0.25">
      <c r="D620" s="16"/>
    </row>
    <row r="621" spans="4:4" x14ac:dyDescent="0.25">
      <c r="D621" s="16"/>
    </row>
    <row r="622" spans="4:4" x14ac:dyDescent="0.25">
      <c r="D622" s="16"/>
    </row>
    <row r="623" spans="4:4" x14ac:dyDescent="0.25">
      <c r="D623" s="16"/>
    </row>
    <row r="624" spans="4:4" x14ac:dyDescent="0.25">
      <c r="D624" s="16"/>
    </row>
    <row r="625" spans="4:4" x14ac:dyDescent="0.25">
      <c r="D625" s="16"/>
    </row>
    <row r="626" spans="4:4" x14ac:dyDescent="0.25">
      <c r="D626" s="16"/>
    </row>
    <row r="627" spans="4:4" x14ac:dyDescent="0.25">
      <c r="D627" s="16"/>
    </row>
    <row r="628" spans="4:4" x14ac:dyDescent="0.25">
      <c r="D628" s="16"/>
    </row>
    <row r="629" spans="4:4" x14ac:dyDescent="0.25">
      <c r="D629" s="16"/>
    </row>
    <row r="630" spans="4:4" x14ac:dyDescent="0.25">
      <c r="D630" s="16"/>
    </row>
    <row r="631" spans="4:4" x14ac:dyDescent="0.25">
      <c r="D631" s="16"/>
    </row>
    <row r="632" spans="4:4" x14ac:dyDescent="0.25">
      <c r="D632" s="16"/>
    </row>
    <row r="633" spans="4:4" x14ac:dyDescent="0.25">
      <c r="D633" s="16"/>
    </row>
    <row r="634" spans="4:4" x14ac:dyDescent="0.25">
      <c r="D634" s="16"/>
    </row>
    <row r="635" spans="4:4" x14ac:dyDescent="0.25">
      <c r="D635" s="16"/>
    </row>
    <row r="636" spans="4:4" x14ac:dyDescent="0.25">
      <c r="D636" s="16"/>
    </row>
    <row r="637" spans="4:4" x14ac:dyDescent="0.25">
      <c r="D637" s="16"/>
    </row>
    <row r="638" spans="4:4" x14ac:dyDescent="0.25">
      <c r="D638" s="16"/>
    </row>
    <row r="639" spans="4:4" x14ac:dyDescent="0.25">
      <c r="D639" s="16"/>
    </row>
    <row r="640" spans="4:4" x14ac:dyDescent="0.25">
      <c r="D640" s="16"/>
    </row>
    <row r="641" spans="4:4" x14ac:dyDescent="0.25">
      <c r="D641" s="16"/>
    </row>
    <row r="642" spans="4:4" x14ac:dyDescent="0.25">
      <c r="D642" s="16"/>
    </row>
    <row r="643" spans="4:4" x14ac:dyDescent="0.25">
      <c r="D643" s="16"/>
    </row>
    <row r="644" spans="4:4" x14ac:dyDescent="0.25">
      <c r="D644" s="16"/>
    </row>
    <row r="645" spans="4:4" x14ac:dyDescent="0.25">
      <c r="D645" s="16"/>
    </row>
    <row r="646" spans="4:4" x14ac:dyDescent="0.25">
      <c r="D646" s="16"/>
    </row>
    <row r="647" spans="4:4" x14ac:dyDescent="0.25">
      <c r="D647" s="16"/>
    </row>
    <row r="648" spans="4:4" x14ac:dyDescent="0.25">
      <c r="D648" s="16"/>
    </row>
    <row r="649" spans="4:4" x14ac:dyDescent="0.25">
      <c r="D649" s="16"/>
    </row>
    <row r="650" spans="4:4" x14ac:dyDescent="0.25">
      <c r="D650" s="16"/>
    </row>
    <row r="651" spans="4:4" x14ac:dyDescent="0.25">
      <c r="D651" s="16"/>
    </row>
    <row r="652" spans="4:4" x14ac:dyDescent="0.25">
      <c r="D652" s="16"/>
    </row>
    <row r="653" spans="4:4" x14ac:dyDescent="0.25">
      <c r="D653" s="16"/>
    </row>
    <row r="654" spans="4:4" x14ac:dyDescent="0.25">
      <c r="D654" s="16"/>
    </row>
    <row r="655" spans="4:4" x14ac:dyDescent="0.25">
      <c r="D655" s="16"/>
    </row>
    <row r="656" spans="4:4" x14ac:dyDescent="0.25">
      <c r="D656" s="16"/>
    </row>
    <row r="657" spans="4:4" x14ac:dyDescent="0.25">
      <c r="D657" s="16"/>
    </row>
    <row r="658" spans="4:4" x14ac:dyDescent="0.25">
      <c r="D658" s="16"/>
    </row>
    <row r="659" spans="4:4" x14ac:dyDescent="0.25">
      <c r="D659" s="16"/>
    </row>
    <row r="660" spans="4:4" x14ac:dyDescent="0.25">
      <c r="D660" s="16"/>
    </row>
    <row r="661" spans="4:4" x14ac:dyDescent="0.25">
      <c r="D661" s="16"/>
    </row>
    <row r="662" spans="4:4" x14ac:dyDescent="0.25">
      <c r="D662" s="16"/>
    </row>
    <row r="663" spans="4:4" x14ac:dyDescent="0.25">
      <c r="D663" s="16"/>
    </row>
    <row r="664" spans="4:4" x14ac:dyDescent="0.25">
      <c r="D664" s="16"/>
    </row>
    <row r="665" spans="4:4" x14ac:dyDescent="0.25">
      <c r="D665" s="16"/>
    </row>
    <row r="666" spans="4:4" x14ac:dyDescent="0.25">
      <c r="D666" s="16"/>
    </row>
    <row r="667" spans="4:4" x14ac:dyDescent="0.25">
      <c r="D667" s="16"/>
    </row>
    <row r="668" spans="4:4" x14ac:dyDescent="0.25">
      <c r="D668" s="16"/>
    </row>
    <row r="669" spans="4:4" x14ac:dyDescent="0.25">
      <c r="D669" s="16"/>
    </row>
    <row r="670" spans="4:4" x14ac:dyDescent="0.25">
      <c r="D670" s="16"/>
    </row>
    <row r="671" spans="4:4" x14ac:dyDescent="0.25">
      <c r="D671" s="16"/>
    </row>
    <row r="672" spans="4:4" x14ac:dyDescent="0.25">
      <c r="D672" s="16"/>
    </row>
    <row r="673" spans="4:4" x14ac:dyDescent="0.25">
      <c r="D673" s="16"/>
    </row>
    <row r="674" spans="4:4" x14ac:dyDescent="0.25">
      <c r="D674" s="16"/>
    </row>
    <row r="675" spans="4:4" x14ac:dyDescent="0.25">
      <c r="D675" s="16"/>
    </row>
    <row r="676" spans="4:4" x14ac:dyDescent="0.25">
      <c r="D676" s="16"/>
    </row>
    <row r="677" spans="4:4" x14ac:dyDescent="0.25">
      <c r="D677" s="16"/>
    </row>
    <row r="678" spans="4:4" x14ac:dyDescent="0.25">
      <c r="D678" s="16"/>
    </row>
    <row r="679" spans="4:4" x14ac:dyDescent="0.25">
      <c r="D679" s="16"/>
    </row>
    <row r="680" spans="4:4" x14ac:dyDescent="0.25">
      <c r="D680" s="16"/>
    </row>
    <row r="681" spans="4:4" x14ac:dyDescent="0.25">
      <c r="D681" s="16"/>
    </row>
    <row r="682" spans="4:4" x14ac:dyDescent="0.25">
      <c r="D682" s="16"/>
    </row>
    <row r="683" spans="4:4" x14ac:dyDescent="0.25">
      <c r="D683" s="16"/>
    </row>
    <row r="684" spans="4:4" x14ac:dyDescent="0.25">
      <c r="D684" s="16"/>
    </row>
    <row r="685" spans="4:4" x14ac:dyDescent="0.25">
      <c r="D685" s="16"/>
    </row>
    <row r="686" spans="4:4" x14ac:dyDescent="0.25">
      <c r="D686" s="16"/>
    </row>
    <row r="687" spans="4:4" x14ac:dyDescent="0.25">
      <c r="D687" s="16"/>
    </row>
    <row r="688" spans="4:4" x14ac:dyDescent="0.25">
      <c r="D688" s="16"/>
    </row>
    <row r="689" spans="4:4" x14ac:dyDescent="0.25">
      <c r="D689" s="16"/>
    </row>
    <row r="690" spans="4:4" x14ac:dyDescent="0.25">
      <c r="D690" s="16"/>
    </row>
    <row r="691" spans="4:4" x14ac:dyDescent="0.25">
      <c r="D691" s="16"/>
    </row>
    <row r="692" spans="4:4" x14ac:dyDescent="0.25">
      <c r="D692" s="16"/>
    </row>
    <row r="693" spans="4:4" x14ac:dyDescent="0.25">
      <c r="D693" s="16"/>
    </row>
    <row r="694" spans="4:4" x14ac:dyDescent="0.25">
      <c r="D694" s="16"/>
    </row>
    <row r="695" spans="4:4" x14ac:dyDescent="0.25">
      <c r="D695" s="16"/>
    </row>
    <row r="696" spans="4:4" x14ac:dyDescent="0.25">
      <c r="D696" s="16"/>
    </row>
    <row r="697" spans="4:4" x14ac:dyDescent="0.25">
      <c r="D697" s="16"/>
    </row>
    <row r="698" spans="4:4" x14ac:dyDescent="0.25">
      <c r="D698" s="16"/>
    </row>
    <row r="699" spans="4:4" x14ac:dyDescent="0.25">
      <c r="D699" s="16"/>
    </row>
    <row r="700" spans="4:4" x14ac:dyDescent="0.25">
      <c r="D700" s="16"/>
    </row>
    <row r="701" spans="4:4" x14ac:dyDescent="0.25">
      <c r="D701" s="16"/>
    </row>
    <row r="702" spans="4:4" x14ac:dyDescent="0.25">
      <c r="D702" s="16"/>
    </row>
    <row r="703" spans="4:4" x14ac:dyDescent="0.25">
      <c r="D703" s="16"/>
    </row>
    <row r="704" spans="4:4" x14ac:dyDescent="0.25">
      <c r="D704" s="16"/>
    </row>
    <row r="705" spans="4:4" x14ac:dyDescent="0.25">
      <c r="D705" s="16"/>
    </row>
    <row r="706" spans="4:4" x14ac:dyDescent="0.25">
      <c r="D706" s="16"/>
    </row>
    <row r="707" spans="4:4" x14ac:dyDescent="0.25">
      <c r="D707" s="16"/>
    </row>
    <row r="708" spans="4:4" x14ac:dyDescent="0.25">
      <c r="D708" s="16"/>
    </row>
    <row r="709" spans="4:4" x14ac:dyDescent="0.25">
      <c r="D709" s="16"/>
    </row>
    <row r="710" spans="4:4" x14ac:dyDescent="0.25">
      <c r="D710" s="16"/>
    </row>
    <row r="711" spans="4:4" x14ac:dyDescent="0.25">
      <c r="D711" s="16"/>
    </row>
    <row r="712" spans="4:4" x14ac:dyDescent="0.25">
      <c r="D712" s="16"/>
    </row>
    <row r="713" spans="4:4" x14ac:dyDescent="0.25">
      <c r="D713" s="16"/>
    </row>
    <row r="714" spans="4:4" x14ac:dyDescent="0.25">
      <c r="D714" s="16"/>
    </row>
    <row r="715" spans="4:4" x14ac:dyDescent="0.25">
      <c r="D715" s="16"/>
    </row>
    <row r="716" spans="4:4" x14ac:dyDescent="0.25">
      <c r="D716" s="16"/>
    </row>
    <row r="717" spans="4:4" x14ac:dyDescent="0.25">
      <c r="D717" s="16"/>
    </row>
    <row r="718" spans="4:4" x14ac:dyDescent="0.25">
      <c r="D718" s="16"/>
    </row>
    <row r="719" spans="4:4" x14ac:dyDescent="0.25">
      <c r="D719" s="16"/>
    </row>
    <row r="720" spans="4:4" x14ac:dyDescent="0.25">
      <c r="D720" s="16"/>
    </row>
    <row r="721" spans="4:4" x14ac:dyDescent="0.25">
      <c r="D721" s="16"/>
    </row>
    <row r="722" spans="4:4" x14ac:dyDescent="0.25">
      <c r="D722" s="16"/>
    </row>
    <row r="723" spans="4:4" x14ac:dyDescent="0.25">
      <c r="D723" s="16"/>
    </row>
    <row r="724" spans="4:4" x14ac:dyDescent="0.25">
      <c r="D724" s="16"/>
    </row>
    <row r="725" spans="4:4" x14ac:dyDescent="0.25">
      <c r="D725" s="16"/>
    </row>
    <row r="726" spans="4:4" x14ac:dyDescent="0.25">
      <c r="D726" s="16"/>
    </row>
    <row r="727" spans="4:4" x14ac:dyDescent="0.25">
      <c r="D727" s="16"/>
    </row>
    <row r="728" spans="4:4" x14ac:dyDescent="0.25">
      <c r="D728" s="16"/>
    </row>
    <row r="729" spans="4:4" x14ac:dyDescent="0.25">
      <c r="D729" s="16"/>
    </row>
    <row r="730" spans="4:4" x14ac:dyDescent="0.25">
      <c r="D730" s="16"/>
    </row>
    <row r="731" spans="4:4" x14ac:dyDescent="0.25">
      <c r="D731" s="16"/>
    </row>
    <row r="732" spans="4:4" x14ac:dyDescent="0.25">
      <c r="D732" s="16"/>
    </row>
    <row r="733" spans="4:4" x14ac:dyDescent="0.25">
      <c r="D733" s="16"/>
    </row>
    <row r="734" spans="4:4" x14ac:dyDescent="0.25">
      <c r="D734" s="16"/>
    </row>
    <row r="735" spans="4:4" x14ac:dyDescent="0.25">
      <c r="D735" s="16"/>
    </row>
    <row r="736" spans="4:4" x14ac:dyDescent="0.25">
      <c r="D736" s="16"/>
    </row>
    <row r="737" spans="4:4" x14ac:dyDescent="0.25">
      <c r="D737" s="16"/>
    </row>
    <row r="738" spans="4:4" x14ac:dyDescent="0.25">
      <c r="D738" s="16"/>
    </row>
    <row r="739" spans="4:4" x14ac:dyDescent="0.25">
      <c r="D739" s="16"/>
    </row>
    <row r="740" spans="4:4" x14ac:dyDescent="0.25">
      <c r="D740" s="16"/>
    </row>
    <row r="741" spans="4:4" x14ac:dyDescent="0.25">
      <c r="D741" s="16"/>
    </row>
    <row r="742" spans="4:4" x14ac:dyDescent="0.25">
      <c r="D742" s="16"/>
    </row>
    <row r="743" spans="4:4" x14ac:dyDescent="0.25">
      <c r="D743" s="16"/>
    </row>
    <row r="744" spans="4:4" x14ac:dyDescent="0.25">
      <c r="D744" s="16"/>
    </row>
    <row r="745" spans="4:4" x14ac:dyDescent="0.25">
      <c r="D745" s="16"/>
    </row>
    <row r="746" spans="4:4" x14ac:dyDescent="0.25">
      <c r="D746" s="16"/>
    </row>
    <row r="747" spans="4:4" x14ac:dyDescent="0.25">
      <c r="D747" s="16"/>
    </row>
    <row r="748" spans="4:4" x14ac:dyDescent="0.25">
      <c r="D748" s="16"/>
    </row>
    <row r="749" spans="4:4" x14ac:dyDescent="0.25">
      <c r="D749" s="16"/>
    </row>
    <row r="750" spans="4:4" x14ac:dyDescent="0.25">
      <c r="D750" s="16"/>
    </row>
    <row r="751" spans="4:4" x14ac:dyDescent="0.25">
      <c r="D751" s="16"/>
    </row>
    <row r="752" spans="4:4" x14ac:dyDescent="0.25">
      <c r="D752" s="16"/>
    </row>
    <row r="753" spans="4:4" x14ac:dyDescent="0.25">
      <c r="D753" s="16"/>
    </row>
    <row r="754" spans="4:4" x14ac:dyDescent="0.25">
      <c r="D754" s="16"/>
    </row>
    <row r="755" spans="4:4" x14ac:dyDescent="0.25">
      <c r="D755" s="16"/>
    </row>
    <row r="756" spans="4:4" x14ac:dyDescent="0.25">
      <c r="D756" s="16"/>
    </row>
    <row r="757" spans="4:4" x14ac:dyDescent="0.25">
      <c r="D757" s="16"/>
    </row>
    <row r="758" spans="4:4" x14ac:dyDescent="0.25">
      <c r="D758" s="16"/>
    </row>
    <row r="759" spans="4:4" x14ac:dyDescent="0.25">
      <c r="D759" s="16"/>
    </row>
    <row r="760" spans="4:4" x14ac:dyDescent="0.25">
      <c r="D760" s="16"/>
    </row>
    <row r="761" spans="4:4" x14ac:dyDescent="0.25">
      <c r="D761" s="16"/>
    </row>
    <row r="762" spans="4:4" x14ac:dyDescent="0.25">
      <c r="D762" s="16"/>
    </row>
    <row r="763" spans="4:4" x14ac:dyDescent="0.25">
      <c r="D763" s="16"/>
    </row>
    <row r="764" spans="4:4" x14ac:dyDescent="0.25">
      <c r="D764" s="16"/>
    </row>
    <row r="765" spans="4:4" x14ac:dyDescent="0.25">
      <c r="D765" s="16"/>
    </row>
    <row r="766" spans="4:4" x14ac:dyDescent="0.25">
      <c r="D766" s="16"/>
    </row>
    <row r="767" spans="4:4" x14ac:dyDescent="0.25">
      <c r="D767" s="16"/>
    </row>
    <row r="768" spans="4:4" x14ac:dyDescent="0.25">
      <c r="D768" s="16"/>
    </row>
    <row r="769" spans="4:4" x14ac:dyDescent="0.25">
      <c r="D769" s="16"/>
    </row>
    <row r="770" spans="4:4" x14ac:dyDescent="0.25">
      <c r="D770" s="16"/>
    </row>
    <row r="771" spans="4:4" x14ac:dyDescent="0.25">
      <c r="D771" s="16"/>
    </row>
    <row r="772" spans="4:4" x14ac:dyDescent="0.25">
      <c r="D772" s="16"/>
    </row>
    <row r="773" spans="4:4" x14ac:dyDescent="0.25">
      <c r="D773" s="16"/>
    </row>
    <row r="774" spans="4:4" x14ac:dyDescent="0.25">
      <c r="D774" s="16"/>
    </row>
    <row r="775" spans="4:4" x14ac:dyDescent="0.25">
      <c r="D775" s="16"/>
    </row>
    <row r="776" spans="4:4" x14ac:dyDescent="0.25">
      <c r="D776" s="16"/>
    </row>
    <row r="777" spans="4:4" x14ac:dyDescent="0.25">
      <c r="D777" s="16"/>
    </row>
    <row r="778" spans="4:4" x14ac:dyDescent="0.25">
      <c r="D778" s="16"/>
    </row>
    <row r="779" spans="4:4" x14ac:dyDescent="0.25">
      <c r="D779" s="16"/>
    </row>
    <row r="780" spans="4:4" x14ac:dyDescent="0.25">
      <c r="D780" s="16"/>
    </row>
    <row r="781" spans="4:4" x14ac:dyDescent="0.25">
      <c r="D781" s="16"/>
    </row>
    <row r="782" spans="4:4" x14ac:dyDescent="0.25">
      <c r="D782" s="16"/>
    </row>
    <row r="783" spans="4:4" x14ac:dyDescent="0.25">
      <c r="D783" s="16"/>
    </row>
    <row r="784" spans="4:4" x14ac:dyDescent="0.25">
      <c r="D784" s="16"/>
    </row>
    <row r="785" spans="4:4" x14ac:dyDescent="0.25">
      <c r="D785" s="16"/>
    </row>
    <row r="786" spans="4:4" x14ac:dyDescent="0.25">
      <c r="D786" s="16"/>
    </row>
    <row r="787" spans="4:4" x14ac:dyDescent="0.25">
      <c r="D787" s="16"/>
    </row>
    <row r="788" spans="4:4" x14ac:dyDescent="0.25">
      <c r="D788" s="16"/>
    </row>
    <row r="789" spans="4:4" x14ac:dyDescent="0.25">
      <c r="D789" s="16"/>
    </row>
    <row r="790" spans="4:4" x14ac:dyDescent="0.25">
      <c r="D790" s="16"/>
    </row>
    <row r="791" spans="4:4" x14ac:dyDescent="0.25">
      <c r="D791" s="16"/>
    </row>
    <row r="792" spans="4:4" x14ac:dyDescent="0.25">
      <c r="D792" s="16"/>
    </row>
    <row r="793" spans="4:4" x14ac:dyDescent="0.25">
      <c r="D793" s="16"/>
    </row>
    <row r="794" spans="4:4" x14ac:dyDescent="0.25">
      <c r="D794" s="16"/>
    </row>
    <row r="795" spans="4:4" x14ac:dyDescent="0.25">
      <c r="D795" s="16"/>
    </row>
    <row r="796" spans="4:4" x14ac:dyDescent="0.25">
      <c r="D796" s="16"/>
    </row>
    <row r="797" spans="4:4" x14ac:dyDescent="0.25">
      <c r="D797" s="16"/>
    </row>
    <row r="798" spans="4:4" x14ac:dyDescent="0.25">
      <c r="D798" s="16"/>
    </row>
    <row r="799" spans="4:4" x14ac:dyDescent="0.25">
      <c r="D799" s="16"/>
    </row>
    <row r="800" spans="4:4" x14ac:dyDescent="0.25">
      <c r="D800" s="16"/>
    </row>
    <row r="801" spans="4:4" x14ac:dyDescent="0.25">
      <c r="D801" s="16"/>
    </row>
    <row r="802" spans="4:4" x14ac:dyDescent="0.25">
      <c r="D802" s="16"/>
    </row>
    <row r="803" spans="4:4" x14ac:dyDescent="0.25">
      <c r="D803" s="16"/>
    </row>
    <row r="804" spans="4:4" x14ac:dyDescent="0.25">
      <c r="D804" s="16"/>
    </row>
    <row r="805" spans="4:4" x14ac:dyDescent="0.25">
      <c r="D805" s="16"/>
    </row>
    <row r="806" spans="4:4" x14ac:dyDescent="0.25">
      <c r="D806" s="16"/>
    </row>
    <row r="807" spans="4:4" x14ac:dyDescent="0.25">
      <c r="D807" s="16"/>
    </row>
    <row r="808" spans="4:4" x14ac:dyDescent="0.25">
      <c r="D808" s="16"/>
    </row>
    <row r="809" spans="4:4" x14ac:dyDescent="0.25">
      <c r="D809" s="16"/>
    </row>
    <row r="810" spans="4:4" x14ac:dyDescent="0.25">
      <c r="D810" s="16"/>
    </row>
    <row r="811" spans="4:4" x14ac:dyDescent="0.25">
      <c r="D811" s="16"/>
    </row>
    <row r="812" spans="4:4" x14ac:dyDescent="0.25">
      <c r="D812" s="16"/>
    </row>
    <row r="813" spans="4:4" x14ac:dyDescent="0.25">
      <c r="D813" s="16"/>
    </row>
    <row r="814" spans="4:4" x14ac:dyDescent="0.25">
      <c r="D814" s="16"/>
    </row>
    <row r="815" spans="4:4" x14ac:dyDescent="0.25">
      <c r="D815" s="16"/>
    </row>
    <row r="816" spans="4:4" x14ac:dyDescent="0.25">
      <c r="D816" s="16"/>
    </row>
    <row r="817" spans="4:4" x14ac:dyDescent="0.25">
      <c r="D817" s="16"/>
    </row>
    <row r="818" spans="4:4" x14ac:dyDescent="0.25">
      <c r="D818" s="16"/>
    </row>
    <row r="819" spans="4:4" x14ac:dyDescent="0.25">
      <c r="D819" s="16"/>
    </row>
    <row r="820" spans="4:4" x14ac:dyDescent="0.25">
      <c r="D820" s="16"/>
    </row>
    <row r="821" spans="4:4" x14ac:dyDescent="0.25">
      <c r="D821" s="16"/>
    </row>
    <row r="822" spans="4:4" x14ac:dyDescent="0.25">
      <c r="D822" s="16"/>
    </row>
    <row r="823" spans="4:4" x14ac:dyDescent="0.25">
      <c r="D823" s="16"/>
    </row>
    <row r="824" spans="4:4" x14ac:dyDescent="0.25">
      <c r="D824" s="16"/>
    </row>
    <row r="825" spans="4:4" x14ac:dyDescent="0.25">
      <c r="D825" s="16"/>
    </row>
    <row r="826" spans="4:4" x14ac:dyDescent="0.25">
      <c r="D826" s="16"/>
    </row>
    <row r="827" spans="4:4" x14ac:dyDescent="0.25">
      <c r="D827" s="16"/>
    </row>
    <row r="828" spans="4:4" x14ac:dyDescent="0.25">
      <c r="D828" s="16"/>
    </row>
    <row r="829" spans="4:4" x14ac:dyDescent="0.25">
      <c r="D829" s="16"/>
    </row>
    <row r="830" spans="4:4" x14ac:dyDescent="0.25">
      <c r="D830" s="16"/>
    </row>
    <row r="831" spans="4:4" x14ac:dyDescent="0.25">
      <c r="D831" s="16"/>
    </row>
    <row r="832" spans="4:4" x14ac:dyDescent="0.25">
      <c r="D832" s="16"/>
    </row>
    <row r="833" spans="4:4" x14ac:dyDescent="0.25">
      <c r="D833" s="16"/>
    </row>
    <row r="834" spans="4:4" x14ac:dyDescent="0.25">
      <c r="D834" s="16"/>
    </row>
    <row r="835" spans="4:4" x14ac:dyDescent="0.25">
      <c r="D835" s="16"/>
    </row>
    <row r="836" spans="4:4" x14ac:dyDescent="0.25">
      <c r="D836" s="16"/>
    </row>
    <row r="837" spans="4:4" x14ac:dyDescent="0.25">
      <c r="D837" s="16"/>
    </row>
    <row r="838" spans="4:4" x14ac:dyDescent="0.25">
      <c r="D838" s="16"/>
    </row>
    <row r="839" spans="4:4" x14ac:dyDescent="0.25">
      <c r="D839" s="16"/>
    </row>
    <row r="840" spans="4:4" x14ac:dyDescent="0.25">
      <c r="D840" s="16"/>
    </row>
    <row r="841" spans="4:4" x14ac:dyDescent="0.25">
      <c r="D841" s="16"/>
    </row>
    <row r="842" spans="4:4" x14ac:dyDescent="0.25">
      <c r="D842" s="16"/>
    </row>
    <row r="843" spans="4:4" x14ac:dyDescent="0.25">
      <c r="D843" s="16"/>
    </row>
    <row r="844" spans="4:4" x14ac:dyDescent="0.25">
      <c r="D844" s="16"/>
    </row>
    <row r="845" spans="4:4" x14ac:dyDescent="0.25">
      <c r="D845" s="16"/>
    </row>
    <row r="846" spans="4:4" x14ac:dyDescent="0.25">
      <c r="D846" s="16"/>
    </row>
    <row r="847" spans="4:4" x14ac:dyDescent="0.25">
      <c r="D847" s="16"/>
    </row>
    <row r="848" spans="4:4" x14ac:dyDescent="0.25">
      <c r="D848" s="16"/>
    </row>
    <row r="849" spans="4:4" x14ac:dyDescent="0.25">
      <c r="D849" s="16"/>
    </row>
    <row r="850" spans="4:4" x14ac:dyDescent="0.25">
      <c r="D850" s="16"/>
    </row>
    <row r="851" spans="4:4" x14ac:dyDescent="0.25">
      <c r="D851" s="16"/>
    </row>
    <row r="852" spans="4:4" x14ac:dyDescent="0.25">
      <c r="D852" s="16"/>
    </row>
    <row r="853" spans="4:4" x14ac:dyDescent="0.25">
      <c r="D853" s="16"/>
    </row>
    <row r="854" spans="4:4" x14ac:dyDescent="0.25">
      <c r="D854" s="16"/>
    </row>
    <row r="855" spans="4:4" x14ac:dyDescent="0.25">
      <c r="D855" s="16"/>
    </row>
    <row r="856" spans="4:4" x14ac:dyDescent="0.25">
      <c r="D856" s="16"/>
    </row>
    <row r="857" spans="4:4" x14ac:dyDescent="0.25">
      <c r="D857" s="16"/>
    </row>
    <row r="858" spans="4:4" x14ac:dyDescent="0.25">
      <c r="D858" s="16"/>
    </row>
    <row r="859" spans="4:4" x14ac:dyDescent="0.25">
      <c r="D859" s="16"/>
    </row>
    <row r="860" spans="4:4" x14ac:dyDescent="0.25">
      <c r="D860" s="16"/>
    </row>
    <row r="861" spans="4:4" x14ac:dyDescent="0.25">
      <c r="D861" s="16"/>
    </row>
    <row r="862" spans="4:4" x14ac:dyDescent="0.25">
      <c r="D862" s="16"/>
    </row>
    <row r="863" spans="4:4" x14ac:dyDescent="0.25">
      <c r="D863" s="16"/>
    </row>
    <row r="864" spans="4:4" x14ac:dyDescent="0.25">
      <c r="D864" s="16"/>
    </row>
    <row r="865" spans="4:4" x14ac:dyDescent="0.25">
      <c r="D865" s="16"/>
    </row>
    <row r="866" spans="4:4" x14ac:dyDescent="0.25">
      <c r="D866" s="16"/>
    </row>
    <row r="867" spans="4:4" x14ac:dyDescent="0.25">
      <c r="D867" s="16"/>
    </row>
    <row r="868" spans="4:4" x14ac:dyDescent="0.25">
      <c r="D868" s="16"/>
    </row>
    <row r="869" spans="4:4" x14ac:dyDescent="0.25">
      <c r="D869" s="16"/>
    </row>
    <row r="870" spans="4:4" x14ac:dyDescent="0.25">
      <c r="D870" s="16"/>
    </row>
    <row r="871" spans="4:4" x14ac:dyDescent="0.25">
      <c r="D871" s="16"/>
    </row>
    <row r="872" spans="4:4" x14ac:dyDescent="0.25">
      <c r="D872" s="16"/>
    </row>
    <row r="873" spans="4:4" x14ac:dyDescent="0.25">
      <c r="D873" s="16"/>
    </row>
    <row r="874" spans="4:4" x14ac:dyDescent="0.25">
      <c r="D874" s="16"/>
    </row>
    <row r="875" spans="4:4" x14ac:dyDescent="0.25">
      <c r="D875" s="16"/>
    </row>
    <row r="876" spans="4:4" x14ac:dyDescent="0.25">
      <c r="D876" s="16"/>
    </row>
    <row r="877" spans="4:4" x14ac:dyDescent="0.25">
      <c r="D877" s="16"/>
    </row>
    <row r="878" spans="4:4" x14ac:dyDescent="0.25">
      <c r="D878" s="16"/>
    </row>
    <row r="879" spans="4:4" x14ac:dyDescent="0.25">
      <c r="D879" s="16"/>
    </row>
    <row r="880" spans="4:4" x14ac:dyDescent="0.25">
      <c r="D880" s="16"/>
    </row>
    <row r="881" spans="4:4" x14ac:dyDescent="0.25">
      <c r="D881" s="16"/>
    </row>
    <row r="882" spans="4:4" x14ac:dyDescent="0.25">
      <c r="D882" s="16"/>
    </row>
    <row r="883" spans="4:4" x14ac:dyDescent="0.25">
      <c r="D883" s="16"/>
    </row>
    <row r="884" spans="4:4" x14ac:dyDescent="0.25">
      <c r="D884" s="16"/>
    </row>
    <row r="885" spans="4:4" x14ac:dyDescent="0.25">
      <c r="D885" s="16"/>
    </row>
    <row r="886" spans="4:4" x14ac:dyDescent="0.25">
      <c r="D886" s="16"/>
    </row>
    <row r="887" spans="4:4" x14ac:dyDescent="0.25">
      <c r="D887" s="16"/>
    </row>
    <row r="888" spans="4:4" x14ac:dyDescent="0.25">
      <c r="D888" s="16"/>
    </row>
    <row r="889" spans="4:4" x14ac:dyDescent="0.25">
      <c r="D889" s="16"/>
    </row>
    <row r="890" spans="4:4" x14ac:dyDescent="0.25">
      <c r="D890" s="16"/>
    </row>
    <row r="891" spans="4:4" x14ac:dyDescent="0.25">
      <c r="D891" s="16"/>
    </row>
    <row r="892" spans="4:4" x14ac:dyDescent="0.25">
      <c r="D892" s="16"/>
    </row>
    <row r="893" spans="4:4" x14ac:dyDescent="0.25">
      <c r="D893" s="16"/>
    </row>
    <row r="894" spans="4:4" x14ac:dyDescent="0.25">
      <c r="D894" s="16"/>
    </row>
    <row r="895" spans="4:4" x14ac:dyDescent="0.25">
      <c r="D895" s="16"/>
    </row>
    <row r="896" spans="4:4" x14ac:dyDescent="0.25">
      <c r="D896" s="16"/>
    </row>
    <row r="897" spans="4:4" x14ac:dyDescent="0.25">
      <c r="D897" s="16"/>
    </row>
    <row r="898" spans="4:4" x14ac:dyDescent="0.25">
      <c r="D898" s="16"/>
    </row>
    <row r="899" spans="4:4" x14ac:dyDescent="0.25">
      <c r="D899" s="16"/>
    </row>
    <row r="900" spans="4:4" x14ac:dyDescent="0.25">
      <c r="D900" s="16"/>
    </row>
    <row r="901" spans="4:4" x14ac:dyDescent="0.25">
      <c r="D901" s="16"/>
    </row>
    <row r="902" spans="4:4" x14ac:dyDescent="0.25">
      <c r="D902" s="16"/>
    </row>
    <row r="903" spans="4:4" x14ac:dyDescent="0.25">
      <c r="D903" s="16"/>
    </row>
    <row r="904" spans="4:4" x14ac:dyDescent="0.25">
      <c r="D904" s="16"/>
    </row>
    <row r="905" spans="4:4" x14ac:dyDescent="0.25">
      <c r="D905" s="16"/>
    </row>
    <row r="906" spans="4:4" x14ac:dyDescent="0.25">
      <c r="D906" s="16"/>
    </row>
    <row r="907" spans="4:4" x14ac:dyDescent="0.25">
      <c r="D907" s="16"/>
    </row>
    <row r="908" spans="4:4" x14ac:dyDescent="0.25">
      <c r="D908" s="16"/>
    </row>
    <row r="909" spans="4:4" x14ac:dyDescent="0.25">
      <c r="D909" s="16"/>
    </row>
    <row r="910" spans="4:4" x14ac:dyDescent="0.25">
      <c r="D910" s="16"/>
    </row>
    <row r="911" spans="4:4" x14ac:dyDescent="0.25">
      <c r="D911" s="16"/>
    </row>
    <row r="912" spans="4:4" x14ac:dyDescent="0.25">
      <c r="D912" s="16"/>
    </row>
    <row r="913" spans="4:4" x14ac:dyDescent="0.25">
      <c r="D913" s="16"/>
    </row>
    <row r="914" spans="4:4" x14ac:dyDescent="0.25">
      <c r="D914" s="16"/>
    </row>
    <row r="915" spans="4:4" x14ac:dyDescent="0.25">
      <c r="D915" s="16"/>
    </row>
    <row r="916" spans="4:4" x14ac:dyDescent="0.25">
      <c r="D916" s="16"/>
    </row>
    <row r="917" spans="4:4" x14ac:dyDescent="0.25">
      <c r="D917" s="16"/>
    </row>
    <row r="918" spans="4:4" x14ac:dyDescent="0.25">
      <c r="D918" s="16"/>
    </row>
    <row r="919" spans="4:4" x14ac:dyDescent="0.25">
      <c r="D919" s="16"/>
    </row>
    <row r="920" spans="4:4" x14ac:dyDescent="0.25">
      <c r="D920" s="16"/>
    </row>
    <row r="921" spans="4:4" x14ac:dyDescent="0.25">
      <c r="D921" s="16"/>
    </row>
    <row r="922" spans="4:4" x14ac:dyDescent="0.25">
      <c r="D922" s="16"/>
    </row>
    <row r="923" spans="4:4" x14ac:dyDescent="0.25">
      <c r="D923" s="16"/>
    </row>
    <row r="924" spans="4:4" x14ac:dyDescent="0.25">
      <c r="D924" s="16"/>
    </row>
    <row r="925" spans="4:4" x14ac:dyDescent="0.25">
      <c r="D925" s="16"/>
    </row>
    <row r="926" spans="4:4" x14ac:dyDescent="0.25">
      <c r="D926" s="16"/>
    </row>
    <row r="927" spans="4:4" x14ac:dyDescent="0.25">
      <c r="D927" s="16"/>
    </row>
    <row r="928" spans="4:4" x14ac:dyDescent="0.25">
      <c r="D928" s="16"/>
    </row>
    <row r="929" spans="4:4" x14ac:dyDescent="0.25">
      <c r="D929" s="16"/>
    </row>
    <row r="930" spans="4:4" x14ac:dyDescent="0.25">
      <c r="D930" s="16"/>
    </row>
    <row r="931" spans="4:4" x14ac:dyDescent="0.25">
      <c r="D931" s="16"/>
    </row>
    <row r="932" spans="4:4" x14ac:dyDescent="0.25">
      <c r="D932" s="16"/>
    </row>
    <row r="933" spans="4:4" x14ac:dyDescent="0.25">
      <c r="D933" s="16"/>
    </row>
    <row r="934" spans="4:4" x14ac:dyDescent="0.25">
      <c r="D934" s="16"/>
    </row>
    <row r="935" spans="4:4" x14ac:dyDescent="0.25">
      <c r="D935" s="16"/>
    </row>
    <row r="936" spans="4:4" x14ac:dyDescent="0.25">
      <c r="D936" s="16"/>
    </row>
    <row r="937" spans="4:4" x14ac:dyDescent="0.25">
      <c r="D937" s="16"/>
    </row>
    <row r="938" spans="4:4" x14ac:dyDescent="0.25">
      <c r="D938" s="16"/>
    </row>
    <row r="939" spans="4:4" x14ac:dyDescent="0.25">
      <c r="D939" s="16"/>
    </row>
    <row r="940" spans="4:4" x14ac:dyDescent="0.25">
      <c r="D940" s="16"/>
    </row>
    <row r="941" spans="4:4" x14ac:dyDescent="0.25">
      <c r="D941" s="16"/>
    </row>
    <row r="942" spans="4:4" x14ac:dyDescent="0.25">
      <c r="D942" s="16"/>
    </row>
    <row r="943" spans="4:4" x14ac:dyDescent="0.25">
      <c r="D943" s="16"/>
    </row>
    <row r="944" spans="4:4" x14ac:dyDescent="0.25">
      <c r="D944" s="16"/>
    </row>
    <row r="945" spans="4:4" x14ac:dyDescent="0.25">
      <c r="D945" s="16"/>
    </row>
    <row r="946" spans="4:4" x14ac:dyDescent="0.25">
      <c r="D946" s="16"/>
    </row>
    <row r="947" spans="4:4" x14ac:dyDescent="0.25">
      <c r="D947" s="16"/>
    </row>
    <row r="948" spans="4:4" x14ac:dyDescent="0.25">
      <c r="D948" s="16"/>
    </row>
    <row r="949" spans="4:4" x14ac:dyDescent="0.25">
      <c r="D949" s="16"/>
    </row>
    <row r="950" spans="4:4" x14ac:dyDescent="0.25">
      <c r="D950" s="16"/>
    </row>
    <row r="951" spans="4:4" x14ac:dyDescent="0.25">
      <c r="D951" s="16"/>
    </row>
    <row r="952" spans="4:4" x14ac:dyDescent="0.25">
      <c r="D952" s="16"/>
    </row>
    <row r="953" spans="4:4" x14ac:dyDescent="0.25">
      <c r="D953" s="16"/>
    </row>
    <row r="954" spans="4:4" x14ac:dyDescent="0.25">
      <c r="D954" s="16"/>
    </row>
    <row r="955" spans="4:4" x14ac:dyDescent="0.25">
      <c r="D955" s="16"/>
    </row>
    <row r="956" spans="4:4" x14ac:dyDescent="0.25">
      <c r="D956" s="16"/>
    </row>
    <row r="957" spans="4:4" x14ac:dyDescent="0.25">
      <c r="D957" s="16"/>
    </row>
    <row r="958" spans="4:4" x14ac:dyDescent="0.25">
      <c r="D958" s="16"/>
    </row>
    <row r="959" spans="4:4" x14ac:dyDescent="0.25">
      <c r="D959" s="16"/>
    </row>
    <row r="960" spans="4:4" x14ac:dyDescent="0.25">
      <c r="D960" s="16"/>
    </row>
    <row r="961" spans="4:4" x14ac:dyDescent="0.25">
      <c r="D961" s="16"/>
    </row>
    <row r="962" spans="4:4" x14ac:dyDescent="0.25">
      <c r="D962" s="16"/>
    </row>
    <row r="963" spans="4:4" x14ac:dyDescent="0.25">
      <c r="D963" s="16"/>
    </row>
    <row r="964" spans="4:4" x14ac:dyDescent="0.25">
      <c r="D964" s="16"/>
    </row>
    <row r="965" spans="4:4" x14ac:dyDescent="0.25">
      <c r="D965" s="16"/>
    </row>
    <row r="966" spans="4:4" x14ac:dyDescent="0.25">
      <c r="D966" s="16"/>
    </row>
    <row r="967" spans="4:4" x14ac:dyDescent="0.25">
      <c r="D967" s="16"/>
    </row>
    <row r="968" spans="4:4" x14ac:dyDescent="0.25">
      <c r="D968" s="16"/>
    </row>
    <row r="969" spans="4:4" x14ac:dyDescent="0.25">
      <c r="D969" s="16"/>
    </row>
    <row r="970" spans="4:4" x14ac:dyDescent="0.25">
      <c r="D970" s="16"/>
    </row>
    <row r="971" spans="4:4" x14ac:dyDescent="0.25">
      <c r="D971" s="16"/>
    </row>
    <row r="972" spans="4:4" x14ac:dyDescent="0.25">
      <c r="D972" s="16"/>
    </row>
    <row r="973" spans="4:4" x14ac:dyDescent="0.25">
      <c r="D973" s="16"/>
    </row>
    <row r="974" spans="4:4" x14ac:dyDescent="0.25">
      <c r="D974" s="16"/>
    </row>
    <row r="975" spans="4:4" x14ac:dyDescent="0.25">
      <c r="D975" s="16"/>
    </row>
    <row r="976" spans="4:4" x14ac:dyDescent="0.25">
      <c r="D976" s="16"/>
    </row>
    <row r="977" spans="4:4" x14ac:dyDescent="0.25">
      <c r="D977" s="16"/>
    </row>
    <row r="978" spans="4:4" x14ac:dyDescent="0.25">
      <c r="D978" s="16"/>
    </row>
    <row r="979" spans="4:4" x14ac:dyDescent="0.25">
      <c r="D979" s="16"/>
    </row>
    <row r="980" spans="4:4" x14ac:dyDescent="0.25">
      <c r="D980" s="16"/>
    </row>
    <row r="981" spans="4:4" x14ac:dyDescent="0.25">
      <c r="D981" s="16"/>
    </row>
    <row r="982" spans="4:4" x14ac:dyDescent="0.25">
      <c r="D982" s="16"/>
    </row>
    <row r="983" spans="4:4" x14ac:dyDescent="0.25">
      <c r="D983" s="16"/>
    </row>
    <row r="984" spans="4:4" x14ac:dyDescent="0.25">
      <c r="D984" s="16"/>
    </row>
    <row r="985" spans="4:4" x14ac:dyDescent="0.25">
      <c r="D985" s="16"/>
    </row>
    <row r="986" spans="4:4" x14ac:dyDescent="0.25">
      <c r="D986" s="16"/>
    </row>
    <row r="987" spans="4:4" x14ac:dyDescent="0.25">
      <c r="D987" s="16"/>
    </row>
    <row r="988" spans="4:4" x14ac:dyDescent="0.25">
      <c r="D988" s="16"/>
    </row>
    <row r="989" spans="4:4" x14ac:dyDescent="0.25">
      <c r="D989" s="16"/>
    </row>
    <row r="990" spans="4:4" x14ac:dyDescent="0.25">
      <c r="D990" s="16"/>
    </row>
    <row r="991" spans="4:4" x14ac:dyDescent="0.25">
      <c r="D991" s="16"/>
    </row>
    <row r="992" spans="4:4" x14ac:dyDescent="0.25">
      <c r="D992" s="16"/>
    </row>
    <row r="993" spans="4:4" x14ac:dyDescent="0.25">
      <c r="D993" s="16"/>
    </row>
    <row r="994" spans="4:4" x14ac:dyDescent="0.25">
      <c r="D994" s="16"/>
    </row>
    <row r="995" spans="4:4" x14ac:dyDescent="0.25">
      <c r="D995" s="16"/>
    </row>
    <row r="996" spans="4:4" x14ac:dyDescent="0.25">
      <c r="D996" s="16"/>
    </row>
    <row r="997" spans="4:4" x14ac:dyDescent="0.25">
      <c r="D997" s="16"/>
    </row>
    <row r="998" spans="4:4" x14ac:dyDescent="0.25">
      <c r="D998" s="16"/>
    </row>
    <row r="999" spans="4:4" x14ac:dyDescent="0.25">
      <c r="D999" s="16"/>
    </row>
    <row r="1000" spans="4:4" x14ac:dyDescent="0.25">
      <c r="D1000" s="16"/>
    </row>
    <row r="1001" spans="4:4" x14ac:dyDescent="0.25">
      <c r="D1001" s="16"/>
    </row>
    <row r="1002" spans="4:4" x14ac:dyDescent="0.25">
      <c r="D1002" s="16"/>
    </row>
    <row r="1003" spans="4:4" x14ac:dyDescent="0.25">
      <c r="D1003" s="16"/>
    </row>
    <row r="1004" spans="4:4" x14ac:dyDescent="0.25">
      <c r="D1004" s="16"/>
    </row>
    <row r="1005" spans="4:4" x14ac:dyDescent="0.25">
      <c r="D1005" s="16"/>
    </row>
    <row r="1006" spans="4:4" x14ac:dyDescent="0.25">
      <c r="D1006" s="16"/>
    </row>
    <row r="1007" spans="4:4" x14ac:dyDescent="0.25">
      <c r="D1007" s="16"/>
    </row>
    <row r="1008" spans="4:4" x14ac:dyDescent="0.25">
      <c r="D1008" s="16"/>
    </row>
    <row r="1009" spans="4:4" x14ac:dyDescent="0.25">
      <c r="D1009" s="16"/>
    </row>
    <row r="1010" spans="4:4" x14ac:dyDescent="0.25">
      <c r="D1010" s="16"/>
    </row>
    <row r="1011" spans="4:4" x14ac:dyDescent="0.25">
      <c r="D1011" s="16"/>
    </row>
    <row r="1012" spans="4:4" x14ac:dyDescent="0.25">
      <c r="D1012" s="16"/>
    </row>
    <row r="1013" spans="4:4" x14ac:dyDescent="0.25">
      <c r="D1013" s="16"/>
    </row>
    <row r="1014" spans="4:4" x14ac:dyDescent="0.25">
      <c r="D1014" s="16"/>
    </row>
    <row r="1015" spans="4:4" x14ac:dyDescent="0.25">
      <c r="D1015" s="16"/>
    </row>
    <row r="1016" spans="4:4" x14ac:dyDescent="0.25">
      <c r="D1016" s="16"/>
    </row>
    <row r="1017" spans="4:4" x14ac:dyDescent="0.25">
      <c r="D1017" s="16"/>
    </row>
    <row r="1018" spans="4:4" x14ac:dyDescent="0.25">
      <c r="D1018" s="16"/>
    </row>
    <row r="1019" spans="4:4" x14ac:dyDescent="0.25">
      <c r="D1019" s="16"/>
    </row>
    <row r="1020" spans="4:4" x14ac:dyDescent="0.25">
      <c r="D1020" s="16"/>
    </row>
    <row r="1021" spans="4:4" x14ac:dyDescent="0.25">
      <c r="D1021" s="16"/>
    </row>
    <row r="1022" spans="4:4" x14ac:dyDescent="0.25">
      <c r="D1022" s="16"/>
    </row>
    <row r="1023" spans="4:4" x14ac:dyDescent="0.25">
      <c r="D1023" s="16"/>
    </row>
    <row r="1024" spans="4:4" x14ac:dyDescent="0.25">
      <c r="D1024" s="16"/>
    </row>
    <row r="1025" spans="4:4" x14ac:dyDescent="0.25">
      <c r="D1025" s="16"/>
    </row>
    <row r="1026" spans="4:4" x14ac:dyDescent="0.25">
      <c r="D1026" s="16"/>
    </row>
    <row r="1027" spans="4:4" x14ac:dyDescent="0.25">
      <c r="D1027" s="16"/>
    </row>
    <row r="1028" spans="4:4" x14ac:dyDescent="0.25">
      <c r="D1028" s="16"/>
    </row>
    <row r="1029" spans="4:4" x14ac:dyDescent="0.25">
      <c r="D1029" s="16"/>
    </row>
    <row r="1030" spans="4:4" x14ac:dyDescent="0.25">
      <c r="D1030" s="16"/>
    </row>
    <row r="1031" spans="4:4" x14ac:dyDescent="0.25">
      <c r="D1031" s="16"/>
    </row>
    <row r="1032" spans="4:4" x14ac:dyDescent="0.25">
      <c r="D1032" s="16"/>
    </row>
    <row r="1033" spans="4:4" x14ac:dyDescent="0.25">
      <c r="D1033" s="16"/>
    </row>
    <row r="1034" spans="4:4" x14ac:dyDescent="0.25">
      <c r="D1034" s="16"/>
    </row>
    <row r="1035" spans="4:4" x14ac:dyDescent="0.25">
      <c r="D1035" s="16"/>
    </row>
    <row r="1036" spans="4:4" x14ac:dyDescent="0.25">
      <c r="D1036" s="16"/>
    </row>
    <row r="1037" spans="4:4" x14ac:dyDescent="0.25">
      <c r="D1037" s="16"/>
    </row>
    <row r="1038" spans="4:4" x14ac:dyDescent="0.25">
      <c r="D1038" s="16"/>
    </row>
    <row r="1039" spans="4:4" x14ac:dyDescent="0.25">
      <c r="D1039" s="16"/>
    </row>
    <row r="1040" spans="4:4" x14ac:dyDescent="0.25">
      <c r="D1040" s="16"/>
    </row>
    <row r="1041" spans="4:4" x14ac:dyDescent="0.25">
      <c r="D1041" s="16"/>
    </row>
    <row r="1042" spans="4:4" x14ac:dyDescent="0.25">
      <c r="D1042" s="16"/>
    </row>
    <row r="1043" spans="4:4" x14ac:dyDescent="0.25">
      <c r="D1043" s="16"/>
    </row>
    <row r="1044" spans="4:4" x14ac:dyDescent="0.25">
      <c r="D1044" s="16"/>
    </row>
    <row r="1045" spans="4:4" x14ac:dyDescent="0.25">
      <c r="D1045" s="16"/>
    </row>
    <row r="1046" spans="4:4" x14ac:dyDescent="0.25">
      <c r="D1046" s="16"/>
    </row>
    <row r="1047" spans="4:4" x14ac:dyDescent="0.25">
      <c r="D1047" s="16"/>
    </row>
    <row r="1048" spans="4:4" x14ac:dyDescent="0.25">
      <c r="D1048" s="16"/>
    </row>
    <row r="1049" spans="4:4" x14ac:dyDescent="0.25">
      <c r="D1049" s="16"/>
    </row>
    <row r="1050" spans="4:4" x14ac:dyDescent="0.25">
      <c r="D1050" s="16"/>
    </row>
    <row r="1051" spans="4:4" x14ac:dyDescent="0.25">
      <c r="D1051" s="16"/>
    </row>
    <row r="1052" spans="4:4" x14ac:dyDescent="0.25">
      <c r="D1052" s="16"/>
    </row>
    <row r="1053" spans="4:4" x14ac:dyDescent="0.25">
      <c r="D1053" s="16"/>
    </row>
    <row r="1054" spans="4:4" x14ac:dyDescent="0.25">
      <c r="D1054" s="16"/>
    </row>
    <row r="1055" spans="4:4" x14ac:dyDescent="0.25">
      <c r="D1055" s="16"/>
    </row>
    <row r="1056" spans="4:4" x14ac:dyDescent="0.25">
      <c r="D1056" s="16"/>
    </row>
    <row r="1057" spans="4:4" x14ac:dyDescent="0.25">
      <c r="D1057" s="16"/>
    </row>
    <row r="1058" spans="4:4" x14ac:dyDescent="0.25">
      <c r="D1058" s="16"/>
    </row>
    <row r="1059" spans="4:4" x14ac:dyDescent="0.25">
      <c r="D1059" s="16"/>
    </row>
    <row r="1060" spans="4:4" x14ac:dyDescent="0.25">
      <c r="D1060" s="16"/>
    </row>
    <row r="1061" spans="4:4" x14ac:dyDescent="0.25">
      <c r="D1061" s="16"/>
    </row>
    <row r="1062" spans="4:4" x14ac:dyDescent="0.25">
      <c r="D1062" s="16"/>
    </row>
    <row r="1063" spans="4:4" x14ac:dyDescent="0.25">
      <c r="D1063" s="16"/>
    </row>
    <row r="1064" spans="4:4" x14ac:dyDescent="0.25">
      <c r="D1064" s="16"/>
    </row>
    <row r="1065" spans="4:4" x14ac:dyDescent="0.25">
      <c r="D1065" s="16"/>
    </row>
    <row r="1066" spans="4:4" x14ac:dyDescent="0.25">
      <c r="D1066" s="16"/>
    </row>
    <row r="1067" spans="4:4" x14ac:dyDescent="0.25">
      <c r="D1067" s="16"/>
    </row>
    <row r="1068" spans="4:4" x14ac:dyDescent="0.25">
      <c r="D1068" s="16"/>
    </row>
    <row r="1069" spans="4:4" x14ac:dyDescent="0.25">
      <c r="D1069" s="16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II1112"/>
  <sheetViews>
    <sheetView workbookViewId="0">
      <pane ySplit="4" topLeftCell="A5" activePane="bottomLeft" state="frozen"/>
      <selection activeCell="A18" sqref="A18"/>
      <selection pane="bottomLeft" activeCell="C1" sqref="C1"/>
    </sheetView>
  </sheetViews>
  <sheetFormatPr baseColWidth="10" defaultColWidth="11.453125" defaultRowHeight="12.5" x14ac:dyDescent="0.25"/>
  <cols>
    <col min="1" max="1" width="21.81640625" style="55" customWidth="1"/>
    <col min="2" max="2" width="16.7265625" style="56" customWidth="1"/>
    <col min="3" max="3" width="15.453125" style="57" customWidth="1"/>
    <col min="4" max="4" width="13.1796875" style="57" customWidth="1"/>
    <col min="5" max="5" width="42.26953125" style="16" customWidth="1"/>
    <col min="6" max="6" width="7.453125" style="16" customWidth="1"/>
    <col min="7" max="7" width="72.1796875" style="12" customWidth="1"/>
    <col min="8" max="16384" width="11.453125" style="12"/>
  </cols>
  <sheetData>
    <row r="1" spans="1:243" ht="15.5" x14ac:dyDescent="0.35">
      <c r="A1" s="5" t="s">
        <v>23</v>
      </c>
      <c r="B1" s="6"/>
      <c r="C1" s="7" t="s">
        <v>46</v>
      </c>
      <c r="E1" s="8"/>
      <c r="F1" s="9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</row>
    <row r="2" spans="1:243" ht="15.5" x14ac:dyDescent="0.35">
      <c r="A2" s="13" t="s">
        <v>0</v>
      </c>
      <c r="B2" s="14"/>
      <c r="C2" s="15"/>
      <c r="F2" s="9"/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</row>
    <row r="3" spans="1:243" ht="13.5" thickBot="1" x14ac:dyDescent="0.35">
      <c r="A3" s="61" t="s">
        <v>1</v>
      </c>
      <c r="B3" s="62" t="s">
        <v>33</v>
      </c>
      <c r="C3" s="63"/>
      <c r="F3" s="9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</row>
    <row r="4" spans="1:243" s="25" customFormat="1" ht="38" thickBot="1" x14ac:dyDescent="0.3">
      <c r="A4" s="142" t="s">
        <v>2</v>
      </c>
      <c r="B4" s="141" t="s">
        <v>25</v>
      </c>
      <c r="C4" s="143" t="s">
        <v>24</v>
      </c>
      <c r="D4" s="22" t="s">
        <v>27</v>
      </c>
      <c r="E4" s="23" t="s">
        <v>19</v>
      </c>
      <c r="F4" s="10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</row>
    <row r="5" spans="1:243" x14ac:dyDescent="0.25">
      <c r="A5" s="135" t="s">
        <v>3</v>
      </c>
      <c r="B5" s="42"/>
      <c r="C5" s="140">
        <f>COUNT(C51:C1000)</f>
        <v>0</v>
      </c>
      <c r="D5" s="16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</row>
    <row r="6" spans="1:243" x14ac:dyDescent="0.25">
      <c r="A6" s="26" t="s">
        <v>4</v>
      </c>
      <c r="B6" s="132" t="e">
        <f>AVERAGE(B51:B1000)</f>
        <v>#DIV/0!</v>
      </c>
      <c r="C6" s="137"/>
      <c r="D6" s="16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</row>
    <row r="7" spans="1:243" x14ac:dyDescent="0.25">
      <c r="A7" s="26" t="s">
        <v>5</v>
      </c>
      <c r="B7" s="132" t="e">
        <f>STDEV(B51:B1000)</f>
        <v>#DIV/0!</v>
      </c>
      <c r="C7" s="137"/>
      <c r="D7" s="16"/>
      <c r="F7" s="10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</row>
    <row r="8" spans="1:243" x14ac:dyDescent="0.25">
      <c r="A8" s="26" t="s">
        <v>6</v>
      </c>
      <c r="B8" s="132" t="e">
        <f>B6+B7</f>
        <v>#DIV/0!</v>
      </c>
      <c r="C8" s="137"/>
      <c r="D8" s="16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</row>
    <row r="9" spans="1:243" x14ac:dyDescent="0.25">
      <c r="A9" s="26" t="s">
        <v>7</v>
      </c>
      <c r="B9" s="132" t="e">
        <f>B6-B7</f>
        <v>#DIV/0!</v>
      </c>
      <c r="C9" s="137"/>
      <c r="D9" s="16"/>
      <c r="F9" s="10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</row>
    <row r="10" spans="1:243" x14ac:dyDescent="0.25">
      <c r="A10" s="26" t="s">
        <v>8</v>
      </c>
      <c r="B10" s="132" t="e">
        <f>MEDIAN(B51:B1000)</f>
        <v>#NUM!</v>
      </c>
      <c r="C10" s="137"/>
      <c r="D10" s="16"/>
      <c r="F10" s="10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</row>
    <row r="11" spans="1:243" x14ac:dyDescent="0.25">
      <c r="A11" s="26" t="s">
        <v>43</v>
      </c>
      <c r="B11" s="133">
        <f>MIN(B51:B1000)</f>
        <v>0</v>
      </c>
      <c r="C11" s="137"/>
      <c r="D11" s="16"/>
      <c r="F11" s="10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</row>
    <row r="12" spans="1:243" x14ac:dyDescent="0.25">
      <c r="A12" s="26" t="s">
        <v>42</v>
      </c>
      <c r="B12" s="133">
        <f>MAX(B51:B1000)</f>
        <v>0</v>
      </c>
      <c r="C12" s="137"/>
      <c r="D12" s="16"/>
      <c r="F12" s="10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</row>
    <row r="13" spans="1:243" x14ac:dyDescent="0.25">
      <c r="A13" s="26" t="s">
        <v>9</v>
      </c>
      <c r="B13" s="132" t="e">
        <f>QUARTILE(B51:B1000,3)</f>
        <v>#NUM!</v>
      </c>
      <c r="C13" s="137"/>
      <c r="D13" s="16"/>
      <c r="F13" s="10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</row>
    <row r="14" spans="1:243" x14ac:dyDescent="0.25">
      <c r="A14" s="26" t="s">
        <v>10</v>
      </c>
      <c r="B14" s="132" t="e">
        <f>QUARTILE(B51:B1000,1)</f>
        <v>#NUM!</v>
      </c>
      <c r="C14" s="137"/>
      <c r="D14" s="16"/>
      <c r="F14" s="1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</row>
    <row r="15" spans="1:243" x14ac:dyDescent="0.25">
      <c r="A15" s="26" t="s">
        <v>11</v>
      </c>
      <c r="B15" s="132" t="e">
        <f>B13-B14</f>
        <v>#NUM!</v>
      </c>
      <c r="C15" s="137"/>
      <c r="D15" s="16"/>
      <c r="F15" s="10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</row>
    <row r="16" spans="1:243" x14ac:dyDescent="0.25">
      <c r="A16" s="26" t="s">
        <v>12</v>
      </c>
      <c r="B16" s="132" t="e">
        <f>PERCENTILE(B51:B1000,0.84)</f>
        <v>#NUM!</v>
      </c>
      <c r="C16" s="137"/>
      <c r="D16" s="16"/>
      <c r="F16" s="10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</row>
    <row r="17" spans="1:243" x14ac:dyDescent="0.25">
      <c r="A17" s="26" t="s">
        <v>13</v>
      </c>
      <c r="B17" s="132" t="e">
        <f>PERCENTILE(B51:B1000,0.16)</f>
        <v>#NUM!</v>
      </c>
      <c r="C17" s="137"/>
      <c r="D17" s="16"/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</row>
    <row r="18" spans="1:243" ht="13" thickBot="1" x14ac:dyDescent="0.3">
      <c r="A18" s="28" t="s">
        <v>14</v>
      </c>
      <c r="B18" s="138" t="e">
        <f>B16-B17</f>
        <v>#NUM!</v>
      </c>
      <c r="C18" s="139"/>
      <c r="D18" s="9"/>
      <c r="F18" s="10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</row>
    <row r="19" spans="1:243" x14ac:dyDescent="0.25">
      <c r="A19" s="134"/>
      <c r="B19" s="9"/>
      <c r="C19" s="10"/>
      <c r="D19" s="10"/>
      <c r="F19" s="9"/>
      <c r="G19" s="10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</row>
    <row r="20" spans="1:243" ht="13" thickBot="1" x14ac:dyDescent="0.3">
      <c r="A20" s="30"/>
      <c r="B20" s="31"/>
      <c r="C20" s="32"/>
      <c r="D20" s="10"/>
      <c r="F20" s="9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</row>
    <row r="21" spans="1:243" s="40" customFormat="1" ht="25.5" thickBot="1" x14ac:dyDescent="0.3">
      <c r="A21" s="33" t="s">
        <v>15</v>
      </c>
      <c r="B21" s="34" t="s">
        <v>26</v>
      </c>
      <c r="C21" s="35" t="s">
        <v>16</v>
      </c>
      <c r="D21" s="36"/>
      <c r="E21" s="37"/>
      <c r="F21" s="3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</row>
    <row r="22" spans="1:243" x14ac:dyDescent="0.25">
      <c r="A22" s="41"/>
      <c r="B22" s="42">
        <v>0.3</v>
      </c>
      <c r="C22" s="43">
        <f t="array" ref="C22:C43">FREQUENCY(B51:B1000,B22:B42)</f>
        <v>0</v>
      </c>
      <c r="D22" s="44"/>
      <c r="F22" s="9"/>
      <c r="G22" s="10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</row>
    <row r="23" spans="1:243" x14ac:dyDescent="0.25">
      <c r="A23" s="45"/>
      <c r="B23" s="46">
        <v>1</v>
      </c>
      <c r="C23" s="47">
        <v>0</v>
      </c>
      <c r="D23" s="44"/>
      <c r="F23" s="9"/>
      <c r="G23" s="10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</row>
    <row r="24" spans="1:243" x14ac:dyDescent="0.25">
      <c r="A24" s="45"/>
      <c r="B24" s="46">
        <v>2</v>
      </c>
      <c r="C24" s="47">
        <v>0</v>
      </c>
      <c r="D24" s="44"/>
      <c r="F24" s="9"/>
      <c r="G24" s="1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</row>
    <row r="25" spans="1:243" x14ac:dyDescent="0.25">
      <c r="A25" s="45"/>
      <c r="B25" s="46">
        <v>3</v>
      </c>
      <c r="C25" s="47">
        <v>0</v>
      </c>
      <c r="D25" s="44"/>
      <c r="F25" s="9"/>
      <c r="G25" s="10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</row>
    <row r="26" spans="1:243" x14ac:dyDescent="0.25">
      <c r="A26" s="45"/>
      <c r="B26" s="46">
        <v>4</v>
      </c>
      <c r="C26" s="47">
        <v>0</v>
      </c>
      <c r="D26" s="44"/>
      <c r="F26" s="9"/>
      <c r="G26" s="10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</row>
    <row r="27" spans="1:243" x14ac:dyDescent="0.25">
      <c r="A27" s="45"/>
      <c r="B27" s="46">
        <v>5</v>
      </c>
      <c r="C27" s="47">
        <v>0</v>
      </c>
      <c r="D27" s="44"/>
      <c r="F27" s="9"/>
      <c r="G27" s="10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</row>
    <row r="28" spans="1:243" x14ac:dyDescent="0.25">
      <c r="A28" s="45"/>
      <c r="B28" s="46">
        <v>6</v>
      </c>
      <c r="C28" s="47">
        <v>0</v>
      </c>
      <c r="D28" s="44"/>
      <c r="F28" s="9"/>
      <c r="G28" s="10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</row>
    <row r="29" spans="1:243" x14ac:dyDescent="0.25">
      <c r="A29" s="45"/>
      <c r="B29" s="46">
        <v>7</v>
      </c>
      <c r="C29" s="47">
        <v>0</v>
      </c>
      <c r="D29" s="44"/>
      <c r="F29" s="9"/>
      <c r="G29" s="10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</row>
    <row r="30" spans="1:243" x14ac:dyDescent="0.25">
      <c r="A30" s="45"/>
      <c r="B30" s="46">
        <v>8</v>
      </c>
      <c r="C30" s="47">
        <v>0</v>
      </c>
      <c r="D30" s="44"/>
      <c r="F30" s="9"/>
      <c r="G30" s="10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</row>
    <row r="31" spans="1:243" x14ac:dyDescent="0.25">
      <c r="A31" s="45"/>
      <c r="B31" s="46">
        <v>9</v>
      </c>
      <c r="C31" s="47">
        <v>0</v>
      </c>
      <c r="D31" s="44"/>
      <c r="F31" s="9"/>
      <c r="G31" s="10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</row>
    <row r="32" spans="1:243" x14ac:dyDescent="0.25">
      <c r="A32" s="45"/>
      <c r="B32" s="46">
        <v>10</v>
      </c>
      <c r="C32" s="47">
        <v>0</v>
      </c>
      <c r="D32" s="44"/>
      <c r="F32" s="9"/>
      <c r="G32" s="10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</row>
    <row r="33" spans="1:243" x14ac:dyDescent="0.25">
      <c r="A33" s="45"/>
      <c r="B33" s="46">
        <v>11</v>
      </c>
      <c r="C33" s="47">
        <v>0</v>
      </c>
      <c r="D33" s="44"/>
      <c r="F33" s="9"/>
      <c r="G33" s="10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</row>
    <row r="34" spans="1:243" x14ac:dyDescent="0.25">
      <c r="A34" s="45"/>
      <c r="B34" s="46">
        <v>12</v>
      </c>
      <c r="C34" s="47">
        <v>0</v>
      </c>
      <c r="D34" s="44"/>
      <c r="F34" s="9"/>
      <c r="G34" s="10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</row>
    <row r="35" spans="1:243" x14ac:dyDescent="0.25">
      <c r="A35" s="45"/>
      <c r="B35" s="46">
        <v>13</v>
      </c>
      <c r="C35" s="47">
        <v>0</v>
      </c>
      <c r="D35" s="44"/>
      <c r="F35" s="9"/>
      <c r="G35" s="10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</row>
    <row r="36" spans="1:243" x14ac:dyDescent="0.25">
      <c r="A36" s="45"/>
      <c r="B36" s="46">
        <v>14</v>
      </c>
      <c r="C36" s="47">
        <v>0</v>
      </c>
      <c r="D36" s="44"/>
      <c r="F36" s="9"/>
      <c r="G36" s="10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</row>
    <row r="37" spans="1:243" x14ac:dyDescent="0.25">
      <c r="A37" s="45"/>
      <c r="B37" s="46">
        <v>15</v>
      </c>
      <c r="C37" s="47">
        <v>0</v>
      </c>
      <c r="D37" s="44"/>
      <c r="F37" s="9"/>
      <c r="G37" s="10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</row>
    <row r="38" spans="1:243" x14ac:dyDescent="0.25">
      <c r="A38" s="45"/>
      <c r="B38" s="46">
        <v>16</v>
      </c>
      <c r="C38" s="47">
        <v>0</v>
      </c>
      <c r="D38" s="44"/>
      <c r="F38" s="9"/>
      <c r="G38" s="10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</row>
    <row r="39" spans="1:243" x14ac:dyDescent="0.25">
      <c r="A39" s="45"/>
      <c r="B39" s="46">
        <v>17</v>
      </c>
      <c r="C39" s="47">
        <v>0</v>
      </c>
      <c r="D39" s="44"/>
      <c r="F39" s="9"/>
      <c r="G39" s="10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</row>
    <row r="40" spans="1:243" x14ac:dyDescent="0.25">
      <c r="A40" s="45"/>
      <c r="B40" s="46">
        <v>18</v>
      </c>
      <c r="C40" s="47">
        <v>0</v>
      </c>
      <c r="D40" s="44"/>
      <c r="F40" s="9"/>
      <c r="G40" s="10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</row>
    <row r="41" spans="1:243" x14ac:dyDescent="0.25">
      <c r="A41" s="45"/>
      <c r="B41" s="46">
        <v>19</v>
      </c>
      <c r="C41" s="47">
        <v>0</v>
      </c>
      <c r="D41" s="44"/>
      <c r="F41" s="9"/>
      <c r="G41" s="10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</row>
    <row r="42" spans="1:243" x14ac:dyDescent="0.25">
      <c r="A42" s="45"/>
      <c r="B42" s="46">
        <v>20</v>
      </c>
      <c r="C42" s="47">
        <v>0</v>
      </c>
      <c r="D42" s="44"/>
      <c r="F42" s="9"/>
      <c r="G42" s="10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</row>
    <row r="43" spans="1:243" ht="13" thickBot="1" x14ac:dyDescent="0.3">
      <c r="A43" s="45"/>
      <c r="B43" s="27"/>
      <c r="C43" s="111">
        <v>0</v>
      </c>
      <c r="D43" s="44"/>
      <c r="F43" s="9"/>
      <c r="G43" s="10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</row>
    <row r="44" spans="1:243" ht="13" thickBot="1" x14ac:dyDescent="0.3">
      <c r="A44" s="48"/>
      <c r="B44" s="29" t="s">
        <v>17</v>
      </c>
      <c r="C44" s="111">
        <f>SUM(C22:C43)</f>
        <v>0</v>
      </c>
      <c r="D44" s="44"/>
      <c r="F44" s="9"/>
      <c r="G44" s="10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</row>
    <row r="45" spans="1:243" x14ac:dyDescent="0.25">
      <c r="A45" s="49"/>
      <c r="B45" s="27"/>
      <c r="C45" s="44"/>
      <c r="D45" s="44"/>
      <c r="F45" s="9"/>
      <c r="G45" s="10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</row>
    <row r="46" spans="1:243" x14ac:dyDescent="0.25">
      <c r="A46" s="26"/>
      <c r="B46" s="9"/>
      <c r="C46" s="10"/>
      <c r="D46" s="10"/>
      <c r="F46" s="9"/>
      <c r="G46" s="10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</row>
    <row r="47" spans="1:243" x14ac:dyDescent="0.25">
      <c r="A47" s="45"/>
      <c r="B47" s="16"/>
      <c r="C47" s="50"/>
      <c r="D47" s="50"/>
      <c r="F47" s="9"/>
      <c r="G47" s="10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</row>
    <row r="48" spans="1:243" x14ac:dyDescent="0.25">
      <c r="A48" s="45"/>
      <c r="B48" s="16"/>
      <c r="C48" s="50"/>
      <c r="D48" s="50"/>
      <c r="F48" s="9"/>
      <c r="G48" s="10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</row>
    <row r="49" spans="1:243" ht="13" thickBot="1" x14ac:dyDescent="0.3">
      <c r="A49" s="48"/>
      <c r="B49" s="31"/>
      <c r="C49" s="32"/>
      <c r="D49" s="32"/>
      <c r="E49" s="31"/>
      <c r="F49" s="9"/>
      <c r="G49" s="10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</row>
    <row r="50" spans="1:243" ht="38" thickBot="1" x14ac:dyDescent="0.3">
      <c r="A50" s="20" t="s">
        <v>2</v>
      </c>
      <c r="B50" s="51" t="s">
        <v>28</v>
      </c>
      <c r="C50" s="52" t="s">
        <v>24</v>
      </c>
      <c r="D50" s="53" t="s">
        <v>18</v>
      </c>
      <c r="E50" s="54" t="s">
        <v>19</v>
      </c>
    </row>
    <row r="51" spans="1:243" x14ac:dyDescent="0.25">
      <c r="A51" s="113"/>
      <c r="B51" s="114"/>
      <c r="C51" s="114"/>
      <c r="D51" s="99"/>
      <c r="E51" s="115"/>
    </row>
    <row r="52" spans="1:243" x14ac:dyDescent="0.25">
      <c r="A52" s="116"/>
      <c r="B52" s="117"/>
      <c r="C52" s="117"/>
      <c r="D52" s="96"/>
      <c r="E52" s="118"/>
    </row>
    <row r="53" spans="1:243" x14ac:dyDescent="0.25">
      <c r="A53" s="116"/>
      <c r="B53" s="117"/>
      <c r="C53" s="117"/>
      <c r="D53" s="96"/>
      <c r="E53" s="118"/>
    </row>
    <row r="54" spans="1:243" x14ac:dyDescent="0.25">
      <c r="A54" s="116"/>
      <c r="B54" s="117"/>
      <c r="C54" s="117"/>
      <c r="D54" s="96"/>
      <c r="E54" s="118"/>
    </row>
    <row r="55" spans="1:243" x14ac:dyDescent="0.25">
      <c r="A55" s="116"/>
      <c r="B55" s="117"/>
      <c r="C55" s="117"/>
      <c r="D55" s="96"/>
      <c r="E55" s="118"/>
    </row>
    <row r="56" spans="1:243" x14ac:dyDescent="0.25">
      <c r="A56" s="116"/>
      <c r="B56" s="117"/>
      <c r="C56" s="117"/>
      <c r="D56" s="96"/>
      <c r="E56" s="118"/>
    </row>
    <row r="57" spans="1:243" x14ac:dyDescent="0.25">
      <c r="A57" s="116"/>
      <c r="B57" s="117"/>
      <c r="C57" s="117"/>
      <c r="D57" s="96"/>
      <c r="E57" s="118"/>
    </row>
    <row r="58" spans="1:243" x14ac:dyDescent="0.25">
      <c r="A58" s="116"/>
      <c r="B58" s="117"/>
      <c r="C58" s="117"/>
      <c r="D58" s="96"/>
      <c r="E58" s="118"/>
    </row>
    <row r="59" spans="1:243" x14ac:dyDescent="0.25">
      <c r="A59" s="116"/>
      <c r="B59" s="117"/>
      <c r="C59" s="117"/>
      <c r="D59" s="96"/>
      <c r="E59" s="118"/>
    </row>
    <row r="60" spans="1:243" x14ac:dyDescent="0.25">
      <c r="A60" s="116"/>
      <c r="B60" s="117"/>
      <c r="C60" s="117"/>
      <c r="D60" s="96"/>
      <c r="E60" s="118"/>
    </row>
    <row r="61" spans="1:243" x14ac:dyDescent="0.25">
      <c r="A61" s="116"/>
      <c r="B61" s="117"/>
      <c r="C61" s="117"/>
      <c r="D61" s="96"/>
      <c r="E61" s="118"/>
    </row>
    <row r="62" spans="1:243" x14ac:dyDescent="0.25">
      <c r="A62" s="116"/>
      <c r="B62" s="117"/>
      <c r="C62" s="117"/>
      <c r="D62" s="96"/>
      <c r="E62" s="118"/>
    </row>
    <row r="63" spans="1:243" x14ac:dyDescent="0.25">
      <c r="A63" s="116"/>
      <c r="B63" s="117"/>
      <c r="C63" s="117"/>
      <c r="D63" s="96"/>
      <c r="E63" s="118"/>
    </row>
    <row r="64" spans="1:243" x14ac:dyDescent="0.25">
      <c r="A64" s="116"/>
      <c r="B64" s="117"/>
      <c r="C64" s="117"/>
      <c r="D64" s="96"/>
      <c r="E64" s="118"/>
    </row>
    <row r="65" spans="1:5" x14ac:dyDescent="0.25">
      <c r="A65" s="116"/>
      <c r="B65" s="117"/>
      <c r="C65" s="117"/>
      <c r="D65" s="96"/>
      <c r="E65" s="118"/>
    </row>
    <row r="66" spans="1:5" x14ac:dyDescent="0.25">
      <c r="A66" s="116"/>
      <c r="B66" s="117"/>
      <c r="C66" s="117"/>
      <c r="D66" s="96"/>
      <c r="E66" s="118"/>
    </row>
    <row r="67" spans="1:5" x14ac:dyDescent="0.25">
      <c r="A67" s="116"/>
      <c r="B67" s="117"/>
      <c r="C67" s="117"/>
      <c r="D67" s="96"/>
      <c r="E67" s="118"/>
    </row>
    <row r="68" spans="1:5" x14ac:dyDescent="0.25">
      <c r="A68" s="116"/>
      <c r="B68" s="117"/>
      <c r="C68" s="117"/>
      <c r="D68" s="96"/>
      <c r="E68" s="118"/>
    </row>
    <row r="69" spans="1:5" x14ac:dyDescent="0.25">
      <c r="A69" s="116"/>
      <c r="B69" s="117"/>
      <c r="C69" s="117"/>
      <c r="D69" s="96"/>
      <c r="E69" s="118"/>
    </row>
    <row r="70" spans="1:5" x14ac:dyDescent="0.25">
      <c r="A70" s="116"/>
      <c r="B70" s="117"/>
      <c r="C70" s="117"/>
      <c r="D70" s="96"/>
      <c r="E70" s="118"/>
    </row>
    <row r="71" spans="1:5" x14ac:dyDescent="0.25">
      <c r="A71" s="116"/>
      <c r="B71" s="117"/>
      <c r="C71" s="117"/>
      <c r="D71" s="96"/>
      <c r="E71" s="118"/>
    </row>
    <row r="72" spans="1:5" x14ac:dyDescent="0.25">
      <c r="A72" s="116"/>
      <c r="B72" s="117"/>
      <c r="C72" s="117"/>
      <c r="D72" s="96"/>
      <c r="E72" s="118"/>
    </row>
    <row r="73" spans="1:5" x14ac:dyDescent="0.25">
      <c r="A73" s="116"/>
      <c r="B73" s="117"/>
      <c r="C73" s="117"/>
      <c r="D73" s="96"/>
      <c r="E73" s="118"/>
    </row>
    <row r="74" spans="1:5" x14ac:dyDescent="0.25">
      <c r="A74" s="116"/>
      <c r="B74" s="117"/>
      <c r="C74" s="117"/>
      <c r="D74" s="96"/>
      <c r="E74" s="118"/>
    </row>
    <row r="75" spans="1:5" x14ac:dyDescent="0.25">
      <c r="A75" s="116"/>
      <c r="B75" s="117"/>
      <c r="C75" s="117"/>
      <c r="D75" s="96"/>
      <c r="E75" s="118"/>
    </row>
    <row r="76" spans="1:5" x14ac:dyDescent="0.25">
      <c r="A76" s="116"/>
      <c r="B76" s="117"/>
      <c r="C76" s="117"/>
      <c r="D76" s="96"/>
      <c r="E76" s="118"/>
    </row>
    <row r="77" spans="1:5" x14ac:dyDescent="0.25">
      <c r="A77" s="116"/>
      <c r="B77" s="117"/>
      <c r="C77" s="117"/>
      <c r="D77" s="96"/>
      <c r="E77" s="118"/>
    </row>
    <row r="78" spans="1:5" x14ac:dyDescent="0.25">
      <c r="A78" s="116"/>
      <c r="B78" s="117"/>
      <c r="C78" s="117"/>
      <c r="D78" s="96"/>
      <c r="E78" s="118"/>
    </row>
    <row r="79" spans="1:5" x14ac:dyDescent="0.25">
      <c r="A79" s="116"/>
      <c r="B79" s="117"/>
      <c r="C79" s="117"/>
      <c r="D79" s="96"/>
      <c r="E79" s="118"/>
    </row>
    <row r="80" spans="1:5" x14ac:dyDescent="0.25">
      <c r="A80" s="116"/>
      <c r="B80" s="117"/>
      <c r="C80" s="117"/>
      <c r="D80" s="96"/>
      <c r="E80" s="118"/>
    </row>
    <row r="81" spans="1:5" x14ac:dyDescent="0.25">
      <c r="A81" s="116"/>
      <c r="B81" s="117"/>
      <c r="C81" s="117"/>
      <c r="D81" s="96"/>
      <c r="E81" s="118"/>
    </row>
    <row r="82" spans="1:5" x14ac:dyDescent="0.25">
      <c r="A82" s="116"/>
      <c r="B82" s="117"/>
      <c r="C82" s="117"/>
      <c r="D82" s="96"/>
      <c r="E82" s="118"/>
    </row>
    <row r="83" spans="1:5" x14ac:dyDescent="0.25">
      <c r="A83" s="116"/>
      <c r="B83" s="117"/>
      <c r="C83" s="117"/>
      <c r="D83" s="96"/>
      <c r="E83" s="118"/>
    </row>
    <row r="84" spans="1:5" x14ac:dyDescent="0.25">
      <c r="A84" s="116"/>
      <c r="B84" s="117"/>
      <c r="C84" s="117"/>
      <c r="D84" s="96"/>
      <c r="E84" s="118"/>
    </row>
    <row r="85" spans="1:5" x14ac:dyDescent="0.25">
      <c r="A85" s="116"/>
      <c r="B85" s="117"/>
      <c r="C85" s="117"/>
      <c r="D85" s="96"/>
      <c r="E85" s="118"/>
    </row>
    <row r="86" spans="1:5" x14ac:dyDescent="0.25">
      <c r="A86" s="116"/>
      <c r="B86" s="117"/>
      <c r="C86" s="117"/>
      <c r="D86" s="96"/>
      <c r="E86" s="118"/>
    </row>
    <row r="87" spans="1:5" x14ac:dyDescent="0.25">
      <c r="A87" s="116"/>
      <c r="B87" s="117"/>
      <c r="C87" s="117"/>
      <c r="D87" s="96"/>
      <c r="E87" s="118"/>
    </row>
    <row r="88" spans="1:5" x14ac:dyDescent="0.25">
      <c r="A88" s="116"/>
      <c r="B88" s="117"/>
      <c r="C88" s="117"/>
      <c r="D88" s="96"/>
      <c r="E88" s="118"/>
    </row>
    <row r="89" spans="1:5" x14ac:dyDescent="0.25">
      <c r="A89" s="116"/>
      <c r="B89" s="117"/>
      <c r="C89" s="117"/>
      <c r="D89" s="96"/>
      <c r="E89" s="118"/>
    </row>
    <row r="90" spans="1:5" x14ac:dyDescent="0.25">
      <c r="A90" s="116"/>
      <c r="B90" s="117"/>
      <c r="C90" s="117"/>
      <c r="D90" s="96"/>
      <c r="E90" s="118"/>
    </row>
    <row r="91" spans="1:5" x14ac:dyDescent="0.25">
      <c r="A91" s="116"/>
      <c r="B91" s="117"/>
      <c r="C91" s="117"/>
      <c r="D91" s="96"/>
      <c r="E91" s="118"/>
    </row>
    <row r="92" spans="1:5" x14ac:dyDescent="0.25">
      <c r="A92" s="116"/>
      <c r="B92" s="117"/>
      <c r="C92" s="117"/>
      <c r="D92" s="96"/>
      <c r="E92" s="118"/>
    </row>
    <row r="93" spans="1:5" x14ac:dyDescent="0.25">
      <c r="A93" s="116"/>
      <c r="B93" s="117"/>
      <c r="C93" s="117"/>
      <c r="D93" s="96"/>
      <c r="E93" s="118"/>
    </row>
    <row r="94" spans="1:5" x14ac:dyDescent="0.25">
      <c r="A94" s="116"/>
      <c r="B94" s="117"/>
      <c r="C94" s="117"/>
      <c r="D94" s="96"/>
      <c r="E94" s="118"/>
    </row>
    <row r="95" spans="1:5" x14ac:dyDescent="0.25">
      <c r="A95" s="116"/>
      <c r="B95" s="117"/>
      <c r="C95" s="117"/>
      <c r="D95" s="96"/>
      <c r="E95" s="118"/>
    </row>
    <row r="96" spans="1:5" x14ac:dyDescent="0.25">
      <c r="A96" s="116"/>
      <c r="B96" s="117"/>
      <c r="C96" s="117"/>
      <c r="D96" s="96"/>
      <c r="E96" s="118"/>
    </row>
    <row r="97" spans="1:5" x14ac:dyDescent="0.25">
      <c r="A97" s="116"/>
      <c r="B97" s="117"/>
      <c r="C97" s="117"/>
      <c r="D97" s="96"/>
      <c r="E97" s="118"/>
    </row>
    <row r="98" spans="1:5" x14ac:dyDescent="0.25">
      <c r="A98" s="116"/>
      <c r="B98" s="117"/>
      <c r="C98" s="117"/>
      <c r="D98" s="96"/>
      <c r="E98" s="118"/>
    </row>
    <row r="99" spans="1:5" x14ac:dyDescent="0.25">
      <c r="A99" s="116"/>
      <c r="B99" s="117"/>
      <c r="C99" s="117"/>
      <c r="D99" s="96"/>
      <c r="E99" s="118"/>
    </row>
    <row r="100" spans="1:5" x14ac:dyDescent="0.25">
      <c r="A100" s="116"/>
      <c r="B100" s="117"/>
      <c r="C100" s="117"/>
      <c r="D100" s="96"/>
      <c r="E100" s="118"/>
    </row>
    <row r="101" spans="1:5" x14ac:dyDescent="0.25">
      <c r="A101" s="116"/>
      <c r="B101" s="117"/>
      <c r="C101" s="117"/>
      <c r="D101" s="96"/>
      <c r="E101" s="118"/>
    </row>
    <row r="102" spans="1:5" x14ac:dyDescent="0.25">
      <c r="A102" s="116"/>
      <c r="B102" s="117"/>
      <c r="C102" s="117"/>
      <c r="D102" s="96"/>
      <c r="E102" s="118"/>
    </row>
    <row r="103" spans="1:5" x14ac:dyDescent="0.25">
      <c r="A103" s="116"/>
      <c r="B103" s="117"/>
      <c r="C103" s="117"/>
      <c r="D103" s="96"/>
      <c r="E103" s="118"/>
    </row>
    <row r="104" spans="1:5" x14ac:dyDescent="0.25">
      <c r="A104" s="116"/>
      <c r="B104" s="117"/>
      <c r="C104" s="117"/>
      <c r="D104" s="96"/>
      <c r="E104" s="118"/>
    </row>
    <row r="105" spans="1:5" x14ac:dyDescent="0.25">
      <c r="A105" s="116"/>
      <c r="B105" s="117"/>
      <c r="C105" s="117"/>
      <c r="D105" s="96"/>
      <c r="E105" s="118"/>
    </row>
    <row r="106" spans="1:5" x14ac:dyDescent="0.25">
      <c r="A106" s="116"/>
      <c r="B106" s="117"/>
      <c r="C106" s="117"/>
      <c r="D106" s="96"/>
      <c r="E106" s="118"/>
    </row>
    <row r="107" spans="1:5" x14ac:dyDescent="0.25">
      <c r="A107" s="116"/>
      <c r="B107" s="117"/>
      <c r="C107" s="117"/>
      <c r="D107" s="96"/>
      <c r="E107" s="118"/>
    </row>
    <row r="108" spans="1:5" x14ac:dyDescent="0.25">
      <c r="A108" s="116"/>
      <c r="B108" s="117"/>
      <c r="C108" s="117"/>
      <c r="D108" s="96"/>
      <c r="E108" s="118"/>
    </row>
    <row r="109" spans="1:5" x14ac:dyDescent="0.25">
      <c r="A109" s="116"/>
      <c r="B109" s="117"/>
      <c r="C109" s="117"/>
      <c r="D109" s="96"/>
      <c r="E109" s="118"/>
    </row>
    <row r="110" spans="1:5" x14ac:dyDescent="0.25">
      <c r="A110" s="116"/>
      <c r="B110" s="117"/>
      <c r="C110" s="117"/>
      <c r="D110" s="96"/>
      <c r="E110" s="118"/>
    </row>
    <row r="111" spans="1:5" x14ac:dyDescent="0.25">
      <c r="A111" s="116"/>
      <c r="B111" s="117"/>
      <c r="C111" s="117"/>
      <c r="D111" s="96"/>
      <c r="E111" s="118"/>
    </row>
    <row r="112" spans="1:5" x14ac:dyDescent="0.25">
      <c r="A112" s="116"/>
      <c r="B112" s="117"/>
      <c r="C112" s="117"/>
      <c r="D112" s="96"/>
      <c r="E112" s="118"/>
    </row>
    <row r="113" spans="1:5" x14ac:dyDescent="0.25">
      <c r="A113" s="116"/>
      <c r="B113" s="117"/>
      <c r="C113" s="117"/>
      <c r="D113" s="96"/>
      <c r="E113" s="118"/>
    </row>
    <row r="114" spans="1:5" x14ac:dyDescent="0.25">
      <c r="A114" s="116"/>
      <c r="B114" s="117"/>
      <c r="C114" s="117"/>
      <c r="D114" s="96"/>
      <c r="E114" s="118"/>
    </row>
    <row r="115" spans="1:5" x14ac:dyDescent="0.25">
      <c r="A115" s="116"/>
      <c r="B115" s="117"/>
      <c r="C115" s="117"/>
      <c r="D115" s="96"/>
      <c r="E115" s="118"/>
    </row>
    <row r="116" spans="1:5" x14ac:dyDescent="0.25">
      <c r="A116" s="116"/>
      <c r="B116" s="117"/>
      <c r="C116" s="117"/>
      <c r="D116" s="96"/>
      <c r="E116" s="118"/>
    </row>
    <row r="117" spans="1:5" x14ac:dyDescent="0.25">
      <c r="A117" s="116"/>
      <c r="B117" s="117"/>
      <c r="C117" s="117"/>
      <c r="D117" s="96"/>
      <c r="E117" s="118"/>
    </row>
    <row r="118" spans="1:5" x14ac:dyDescent="0.25">
      <c r="A118" s="116"/>
      <c r="B118" s="117"/>
      <c r="C118" s="117"/>
      <c r="D118" s="96"/>
      <c r="E118" s="118"/>
    </row>
    <row r="119" spans="1:5" x14ac:dyDescent="0.25">
      <c r="A119" s="116"/>
      <c r="B119" s="117"/>
      <c r="C119" s="117"/>
      <c r="D119" s="96"/>
      <c r="E119" s="118"/>
    </row>
    <row r="120" spans="1:5" x14ac:dyDescent="0.25">
      <c r="A120" s="116"/>
      <c r="B120" s="117"/>
      <c r="C120" s="117"/>
      <c r="D120" s="96"/>
      <c r="E120" s="118"/>
    </row>
    <row r="121" spans="1:5" x14ac:dyDescent="0.25">
      <c r="A121" s="116"/>
      <c r="B121" s="117"/>
      <c r="C121" s="117"/>
      <c r="D121" s="96"/>
      <c r="E121" s="118"/>
    </row>
    <row r="122" spans="1:5" x14ac:dyDescent="0.25">
      <c r="A122" s="116"/>
      <c r="B122" s="117"/>
      <c r="C122" s="117"/>
      <c r="D122" s="96"/>
      <c r="E122" s="118"/>
    </row>
    <row r="123" spans="1:5" x14ac:dyDescent="0.25">
      <c r="A123" s="116"/>
      <c r="B123" s="117"/>
      <c r="C123" s="117"/>
      <c r="D123" s="96"/>
      <c r="E123" s="118"/>
    </row>
    <row r="124" spans="1:5" x14ac:dyDescent="0.25">
      <c r="A124" s="116"/>
      <c r="B124" s="117"/>
      <c r="C124" s="117"/>
      <c r="D124" s="96"/>
      <c r="E124" s="118"/>
    </row>
    <row r="125" spans="1:5" x14ac:dyDescent="0.25">
      <c r="A125" s="116"/>
      <c r="B125" s="117"/>
      <c r="C125" s="117"/>
      <c r="D125" s="96"/>
      <c r="E125" s="118"/>
    </row>
    <row r="126" spans="1:5" x14ac:dyDescent="0.25">
      <c r="A126" s="116"/>
      <c r="B126" s="117"/>
      <c r="C126" s="117"/>
      <c r="D126" s="96"/>
      <c r="E126" s="118"/>
    </row>
    <row r="127" spans="1:5" x14ac:dyDescent="0.25">
      <c r="A127" s="116"/>
      <c r="B127" s="117"/>
      <c r="C127" s="117"/>
      <c r="D127" s="96"/>
      <c r="E127" s="118"/>
    </row>
    <row r="128" spans="1:5" x14ac:dyDescent="0.25">
      <c r="A128" s="116"/>
      <c r="B128" s="117"/>
      <c r="C128" s="117"/>
      <c r="D128" s="96"/>
      <c r="E128" s="118"/>
    </row>
    <row r="129" spans="1:5" x14ac:dyDescent="0.25">
      <c r="A129" s="116"/>
      <c r="B129" s="117"/>
      <c r="C129" s="117"/>
      <c r="D129" s="96"/>
      <c r="E129" s="118"/>
    </row>
    <row r="130" spans="1:5" x14ac:dyDescent="0.25">
      <c r="A130" s="116"/>
      <c r="B130" s="117"/>
      <c r="C130" s="117"/>
      <c r="D130" s="96"/>
      <c r="E130" s="118"/>
    </row>
    <row r="131" spans="1:5" x14ac:dyDescent="0.25">
      <c r="A131" s="116"/>
      <c r="B131" s="117"/>
      <c r="C131" s="117"/>
      <c r="D131" s="96"/>
      <c r="E131" s="118"/>
    </row>
    <row r="132" spans="1:5" x14ac:dyDescent="0.25">
      <c r="A132" s="116"/>
      <c r="B132" s="117"/>
      <c r="C132" s="117"/>
      <c r="D132" s="96"/>
      <c r="E132" s="118"/>
    </row>
    <row r="133" spans="1:5" x14ac:dyDescent="0.25">
      <c r="A133" s="116"/>
      <c r="B133" s="117"/>
      <c r="C133" s="117"/>
      <c r="D133" s="96"/>
      <c r="E133" s="118"/>
    </row>
    <row r="134" spans="1:5" x14ac:dyDescent="0.25">
      <c r="A134" s="116"/>
      <c r="B134" s="117"/>
      <c r="C134" s="117"/>
      <c r="D134" s="96"/>
      <c r="E134" s="118"/>
    </row>
    <row r="135" spans="1:5" x14ac:dyDescent="0.25">
      <c r="A135" s="116"/>
      <c r="B135" s="117"/>
      <c r="C135" s="117"/>
      <c r="D135" s="96"/>
      <c r="E135" s="118"/>
    </row>
    <row r="136" spans="1:5" x14ac:dyDescent="0.25">
      <c r="A136" s="116"/>
      <c r="B136" s="117"/>
      <c r="C136" s="117"/>
      <c r="D136" s="96"/>
      <c r="E136" s="118"/>
    </row>
    <row r="137" spans="1:5" x14ac:dyDescent="0.25">
      <c r="A137" s="116"/>
      <c r="B137" s="117"/>
      <c r="C137" s="117"/>
      <c r="D137" s="96"/>
      <c r="E137" s="118"/>
    </row>
    <row r="138" spans="1:5" x14ac:dyDescent="0.25">
      <c r="A138" s="116"/>
      <c r="B138" s="117"/>
      <c r="C138" s="117"/>
      <c r="D138" s="96"/>
      <c r="E138" s="118"/>
    </row>
    <row r="139" spans="1:5" x14ac:dyDescent="0.25">
      <c r="A139" s="116"/>
      <c r="B139" s="117"/>
      <c r="C139" s="117"/>
      <c r="D139" s="96"/>
      <c r="E139" s="118"/>
    </row>
    <row r="140" spans="1:5" x14ac:dyDescent="0.25">
      <c r="A140" s="116"/>
      <c r="B140" s="117"/>
      <c r="C140" s="117"/>
      <c r="D140" s="96"/>
      <c r="E140" s="118"/>
    </row>
    <row r="141" spans="1:5" x14ac:dyDescent="0.25">
      <c r="A141" s="116"/>
      <c r="B141" s="117"/>
      <c r="C141" s="117"/>
      <c r="D141" s="96"/>
      <c r="E141" s="118"/>
    </row>
    <row r="142" spans="1:5" x14ac:dyDescent="0.25">
      <c r="A142" s="116"/>
      <c r="B142" s="117"/>
      <c r="C142" s="117"/>
      <c r="D142" s="96"/>
      <c r="E142" s="118"/>
    </row>
    <row r="143" spans="1:5" x14ac:dyDescent="0.25">
      <c r="A143" s="116"/>
      <c r="B143" s="117"/>
      <c r="C143" s="117"/>
      <c r="D143" s="96"/>
      <c r="E143" s="118"/>
    </row>
    <row r="144" spans="1:5" x14ac:dyDescent="0.25">
      <c r="A144" s="116"/>
      <c r="B144" s="117"/>
      <c r="C144" s="117"/>
      <c r="D144" s="96"/>
      <c r="E144" s="118"/>
    </row>
    <row r="145" spans="1:5" x14ac:dyDescent="0.25">
      <c r="A145" s="116"/>
      <c r="B145" s="117"/>
      <c r="C145" s="117"/>
      <c r="D145" s="96"/>
      <c r="E145" s="118"/>
    </row>
    <row r="146" spans="1:5" x14ac:dyDescent="0.25">
      <c r="A146" s="116"/>
      <c r="B146" s="117"/>
      <c r="C146" s="117"/>
      <c r="D146" s="96"/>
      <c r="E146" s="118"/>
    </row>
    <row r="147" spans="1:5" x14ac:dyDescent="0.25">
      <c r="A147" s="116"/>
      <c r="B147" s="117"/>
      <c r="C147" s="117"/>
      <c r="D147" s="96"/>
      <c r="E147" s="118"/>
    </row>
    <row r="148" spans="1:5" x14ac:dyDescent="0.25">
      <c r="A148" s="116"/>
      <c r="B148" s="117"/>
      <c r="C148" s="117"/>
      <c r="D148" s="96"/>
      <c r="E148" s="118"/>
    </row>
    <row r="149" spans="1:5" x14ac:dyDescent="0.25">
      <c r="A149" s="116"/>
      <c r="B149" s="117"/>
      <c r="C149" s="117"/>
      <c r="D149" s="96"/>
      <c r="E149" s="118"/>
    </row>
    <row r="150" spans="1:5" x14ac:dyDescent="0.25">
      <c r="A150" s="116"/>
      <c r="B150" s="117"/>
      <c r="C150" s="117"/>
      <c r="D150" s="96"/>
      <c r="E150" s="118"/>
    </row>
    <row r="151" spans="1:5" x14ac:dyDescent="0.25">
      <c r="A151" s="116"/>
      <c r="B151" s="117"/>
      <c r="C151" s="117"/>
      <c r="D151" s="96"/>
      <c r="E151" s="118"/>
    </row>
    <row r="152" spans="1:5" x14ac:dyDescent="0.25">
      <c r="A152" s="116"/>
      <c r="B152" s="117"/>
      <c r="C152" s="117"/>
      <c r="D152" s="96"/>
      <c r="E152" s="118"/>
    </row>
    <row r="153" spans="1:5" x14ac:dyDescent="0.25">
      <c r="A153" s="116"/>
      <c r="B153" s="117"/>
      <c r="C153" s="117"/>
      <c r="D153" s="96"/>
      <c r="E153" s="118"/>
    </row>
    <row r="154" spans="1:5" x14ac:dyDescent="0.25">
      <c r="A154" s="116"/>
      <c r="B154" s="117"/>
      <c r="C154" s="117"/>
      <c r="D154" s="96"/>
      <c r="E154" s="118"/>
    </row>
    <row r="155" spans="1:5" x14ac:dyDescent="0.25">
      <c r="A155" s="116"/>
      <c r="B155" s="117"/>
      <c r="C155" s="117"/>
      <c r="D155" s="96"/>
      <c r="E155" s="118"/>
    </row>
    <row r="156" spans="1:5" x14ac:dyDescent="0.25">
      <c r="A156" s="116"/>
      <c r="B156" s="117"/>
      <c r="C156" s="117"/>
      <c r="D156" s="96"/>
      <c r="E156" s="118"/>
    </row>
    <row r="157" spans="1:5" x14ac:dyDescent="0.25">
      <c r="A157" s="116"/>
      <c r="B157" s="117"/>
      <c r="C157" s="117"/>
      <c r="D157" s="96"/>
      <c r="E157" s="118"/>
    </row>
    <row r="158" spans="1:5" x14ac:dyDescent="0.25">
      <c r="A158" s="116"/>
      <c r="B158" s="117"/>
      <c r="C158" s="117"/>
      <c r="D158" s="96"/>
      <c r="E158" s="118"/>
    </row>
    <row r="159" spans="1:5" x14ac:dyDescent="0.25">
      <c r="A159" s="116"/>
      <c r="B159" s="117"/>
      <c r="C159" s="117"/>
      <c r="D159" s="96"/>
      <c r="E159" s="118"/>
    </row>
    <row r="160" spans="1:5" x14ac:dyDescent="0.25">
      <c r="A160" s="116"/>
      <c r="B160" s="117"/>
      <c r="C160" s="117"/>
      <c r="D160" s="96"/>
      <c r="E160" s="118"/>
    </row>
    <row r="161" spans="1:5" x14ac:dyDescent="0.25">
      <c r="A161" s="116"/>
      <c r="B161" s="117"/>
      <c r="C161" s="117"/>
      <c r="D161" s="96"/>
      <c r="E161" s="118"/>
    </row>
    <row r="162" spans="1:5" x14ac:dyDescent="0.25">
      <c r="A162" s="116"/>
      <c r="B162" s="117"/>
      <c r="C162" s="117"/>
      <c r="D162" s="96"/>
      <c r="E162" s="118"/>
    </row>
    <row r="163" spans="1:5" x14ac:dyDescent="0.25">
      <c r="A163" s="116"/>
      <c r="B163" s="117"/>
      <c r="C163" s="117"/>
      <c r="D163" s="96"/>
      <c r="E163" s="118"/>
    </row>
    <row r="164" spans="1:5" x14ac:dyDescent="0.25">
      <c r="A164" s="116"/>
      <c r="B164" s="117"/>
      <c r="C164" s="117"/>
      <c r="D164" s="96"/>
      <c r="E164" s="118"/>
    </row>
    <row r="165" spans="1:5" x14ac:dyDescent="0.25">
      <c r="A165" s="116"/>
      <c r="B165" s="117"/>
      <c r="C165" s="117"/>
      <c r="D165" s="96"/>
      <c r="E165" s="118"/>
    </row>
    <row r="166" spans="1:5" x14ac:dyDescent="0.25">
      <c r="A166" s="116"/>
      <c r="B166" s="117"/>
      <c r="C166" s="117"/>
      <c r="D166" s="96"/>
      <c r="E166" s="118"/>
    </row>
    <row r="167" spans="1:5" x14ac:dyDescent="0.25">
      <c r="A167" s="116"/>
      <c r="B167" s="117"/>
      <c r="C167" s="117"/>
      <c r="D167" s="96"/>
      <c r="E167" s="118"/>
    </row>
    <row r="168" spans="1:5" x14ac:dyDescent="0.25">
      <c r="A168" s="116"/>
      <c r="B168" s="117"/>
      <c r="C168" s="117"/>
      <c r="D168" s="96"/>
      <c r="E168" s="118"/>
    </row>
    <row r="169" spans="1:5" x14ac:dyDescent="0.25">
      <c r="A169" s="116"/>
      <c r="B169" s="117"/>
      <c r="C169" s="117"/>
      <c r="D169" s="96"/>
      <c r="E169" s="118"/>
    </row>
    <row r="170" spans="1:5" x14ac:dyDescent="0.25">
      <c r="A170" s="116"/>
      <c r="B170" s="117"/>
      <c r="C170" s="117"/>
      <c r="D170" s="96"/>
      <c r="E170" s="118"/>
    </row>
    <row r="171" spans="1:5" x14ac:dyDescent="0.25">
      <c r="A171" s="116"/>
      <c r="B171" s="117"/>
      <c r="C171" s="117"/>
      <c r="D171" s="96"/>
      <c r="E171" s="118"/>
    </row>
    <row r="172" spans="1:5" x14ac:dyDescent="0.25">
      <c r="A172" s="116"/>
      <c r="B172" s="117"/>
      <c r="C172" s="117"/>
      <c r="D172" s="96"/>
      <c r="E172" s="118"/>
    </row>
    <row r="173" spans="1:5" x14ac:dyDescent="0.25">
      <c r="A173" s="116"/>
      <c r="B173" s="117"/>
      <c r="C173" s="117"/>
      <c r="D173" s="96"/>
      <c r="E173" s="118"/>
    </row>
    <row r="174" spans="1:5" x14ac:dyDescent="0.25">
      <c r="A174" s="116"/>
      <c r="B174" s="117"/>
      <c r="C174" s="117"/>
      <c r="D174" s="96"/>
      <c r="E174" s="118"/>
    </row>
    <row r="175" spans="1:5" x14ac:dyDescent="0.25">
      <c r="A175" s="116"/>
      <c r="B175" s="117"/>
      <c r="C175" s="117"/>
      <c r="D175" s="96"/>
      <c r="E175" s="118"/>
    </row>
    <row r="176" spans="1:5" x14ac:dyDescent="0.25">
      <c r="A176" s="116"/>
      <c r="B176" s="117"/>
      <c r="C176" s="117"/>
      <c r="D176" s="96"/>
      <c r="E176" s="118"/>
    </row>
    <row r="177" spans="1:5" x14ac:dyDescent="0.25">
      <c r="A177" s="116"/>
      <c r="B177" s="117"/>
      <c r="C177" s="117"/>
      <c r="D177" s="96"/>
      <c r="E177" s="118"/>
    </row>
    <row r="178" spans="1:5" x14ac:dyDescent="0.25">
      <c r="A178" s="116"/>
      <c r="B178" s="117"/>
      <c r="C178" s="117"/>
      <c r="D178" s="96"/>
      <c r="E178" s="118"/>
    </row>
    <row r="179" spans="1:5" x14ac:dyDescent="0.25">
      <c r="A179" s="116"/>
      <c r="B179" s="117"/>
      <c r="C179" s="117"/>
      <c r="D179" s="96"/>
      <c r="E179" s="118"/>
    </row>
    <row r="180" spans="1:5" x14ac:dyDescent="0.25">
      <c r="A180" s="116"/>
      <c r="B180" s="117"/>
      <c r="C180" s="117"/>
      <c r="D180" s="96"/>
      <c r="E180" s="118"/>
    </row>
    <row r="181" spans="1:5" x14ac:dyDescent="0.25">
      <c r="A181" s="101"/>
      <c r="B181" s="95"/>
      <c r="C181" s="95"/>
      <c r="D181" s="96"/>
      <c r="E181" s="119"/>
    </row>
    <row r="182" spans="1:5" x14ac:dyDescent="0.25">
      <c r="A182" s="101"/>
      <c r="B182" s="95"/>
      <c r="C182" s="95"/>
      <c r="D182" s="96"/>
      <c r="E182" s="119"/>
    </row>
    <row r="183" spans="1:5" x14ac:dyDescent="0.25">
      <c r="A183" s="101"/>
      <c r="B183" s="95"/>
      <c r="C183" s="95"/>
      <c r="D183" s="96"/>
      <c r="E183" s="102"/>
    </row>
    <row r="184" spans="1:5" x14ac:dyDescent="0.25">
      <c r="A184" s="101"/>
      <c r="B184" s="95"/>
      <c r="C184" s="95"/>
      <c r="D184" s="96"/>
      <c r="E184" s="102"/>
    </row>
    <row r="185" spans="1:5" x14ac:dyDescent="0.25">
      <c r="A185" s="101"/>
      <c r="B185" s="95"/>
      <c r="C185" s="95"/>
      <c r="D185" s="96"/>
      <c r="E185" s="102"/>
    </row>
    <row r="186" spans="1:5" x14ac:dyDescent="0.25">
      <c r="A186" s="101"/>
      <c r="B186" s="95"/>
      <c r="C186" s="95"/>
      <c r="D186" s="96"/>
      <c r="E186" s="102"/>
    </row>
    <row r="187" spans="1:5" x14ac:dyDescent="0.25">
      <c r="A187" s="101"/>
      <c r="B187" s="95"/>
      <c r="C187" s="95"/>
      <c r="D187" s="96"/>
      <c r="E187" s="102"/>
    </row>
    <row r="188" spans="1:5" x14ac:dyDescent="0.25">
      <c r="A188" s="101"/>
      <c r="B188" s="95"/>
      <c r="C188" s="95"/>
      <c r="D188" s="96"/>
      <c r="E188" s="102"/>
    </row>
    <row r="189" spans="1:5" x14ac:dyDescent="0.25">
      <c r="A189" s="101"/>
      <c r="B189" s="95"/>
      <c r="C189" s="95"/>
      <c r="D189" s="96"/>
      <c r="E189" s="102"/>
    </row>
    <row r="190" spans="1:5" x14ac:dyDescent="0.25">
      <c r="A190" s="101"/>
      <c r="B190" s="95"/>
      <c r="C190" s="95"/>
      <c r="D190" s="96"/>
      <c r="E190" s="102"/>
    </row>
    <row r="191" spans="1:5" x14ac:dyDescent="0.25">
      <c r="A191" s="101"/>
      <c r="B191" s="95"/>
      <c r="C191" s="95"/>
      <c r="D191" s="96"/>
      <c r="E191" s="102"/>
    </row>
    <row r="192" spans="1:5" x14ac:dyDescent="0.25">
      <c r="A192" s="101"/>
      <c r="B192" s="95"/>
      <c r="C192" s="95"/>
      <c r="D192" s="96"/>
      <c r="E192" s="102"/>
    </row>
    <row r="193" spans="1:5" x14ac:dyDescent="0.25">
      <c r="A193" s="101"/>
      <c r="B193" s="95"/>
      <c r="C193" s="95"/>
      <c r="D193" s="96"/>
      <c r="E193" s="102"/>
    </row>
    <row r="194" spans="1:5" x14ac:dyDescent="0.25">
      <c r="A194" s="101"/>
      <c r="B194" s="95"/>
      <c r="C194" s="95"/>
      <c r="D194" s="96"/>
      <c r="E194" s="102"/>
    </row>
    <row r="195" spans="1:5" x14ac:dyDescent="0.25">
      <c r="A195" s="101"/>
      <c r="B195" s="95"/>
      <c r="C195" s="95"/>
      <c r="D195" s="96"/>
      <c r="E195" s="102"/>
    </row>
    <row r="196" spans="1:5" x14ac:dyDescent="0.25">
      <c r="A196" s="101"/>
      <c r="B196" s="95"/>
      <c r="C196" s="95"/>
      <c r="D196" s="96"/>
      <c r="E196" s="102"/>
    </row>
    <row r="197" spans="1:5" x14ac:dyDescent="0.25">
      <c r="A197" s="101"/>
      <c r="B197" s="95"/>
      <c r="C197" s="95"/>
      <c r="D197" s="96"/>
      <c r="E197" s="102"/>
    </row>
    <row r="198" spans="1:5" x14ac:dyDescent="0.25">
      <c r="A198" s="101"/>
      <c r="B198" s="95"/>
      <c r="C198" s="95"/>
      <c r="D198" s="96"/>
      <c r="E198" s="102"/>
    </row>
    <row r="199" spans="1:5" x14ac:dyDescent="0.25">
      <c r="A199" s="101"/>
      <c r="B199" s="95"/>
      <c r="C199" s="95"/>
      <c r="D199" s="96"/>
      <c r="E199" s="102"/>
    </row>
    <row r="200" spans="1:5" x14ac:dyDescent="0.25">
      <c r="A200" s="101"/>
      <c r="B200" s="95"/>
      <c r="C200" s="95"/>
      <c r="D200" s="96"/>
      <c r="E200" s="102"/>
    </row>
    <row r="201" spans="1:5" x14ac:dyDescent="0.25">
      <c r="A201" s="101"/>
      <c r="B201" s="95"/>
      <c r="C201" s="95"/>
      <c r="D201" s="96"/>
      <c r="E201" s="102"/>
    </row>
    <row r="202" spans="1:5" x14ac:dyDescent="0.25">
      <c r="A202" s="101"/>
      <c r="B202" s="95"/>
      <c r="C202" s="95"/>
      <c r="D202" s="96"/>
      <c r="E202" s="102"/>
    </row>
    <row r="203" spans="1:5" x14ac:dyDescent="0.25">
      <c r="A203" s="101"/>
      <c r="B203" s="95"/>
      <c r="C203" s="95"/>
      <c r="D203" s="96"/>
      <c r="E203" s="102"/>
    </row>
    <row r="204" spans="1:5" x14ac:dyDescent="0.25">
      <c r="A204" s="101"/>
      <c r="B204" s="95"/>
      <c r="C204" s="95"/>
      <c r="D204" s="96"/>
      <c r="E204" s="102"/>
    </row>
    <row r="205" spans="1:5" x14ac:dyDescent="0.25">
      <c r="A205" s="101"/>
      <c r="B205" s="95"/>
      <c r="C205" s="95"/>
      <c r="D205" s="96"/>
      <c r="E205" s="102"/>
    </row>
    <row r="206" spans="1:5" x14ac:dyDescent="0.25">
      <c r="A206" s="101"/>
      <c r="B206" s="95"/>
      <c r="C206" s="95"/>
      <c r="D206" s="96"/>
      <c r="E206" s="102"/>
    </row>
    <row r="207" spans="1:5" x14ac:dyDescent="0.25">
      <c r="A207" s="101"/>
      <c r="B207" s="95"/>
      <c r="C207" s="95"/>
      <c r="D207" s="96"/>
      <c r="E207" s="102"/>
    </row>
    <row r="208" spans="1:5" x14ac:dyDescent="0.25">
      <c r="A208" s="101"/>
      <c r="B208" s="95"/>
      <c r="C208" s="95"/>
      <c r="D208" s="96"/>
      <c r="E208" s="102"/>
    </row>
    <row r="209" spans="1:5" x14ac:dyDescent="0.25">
      <c r="A209" s="101"/>
      <c r="B209" s="95"/>
      <c r="C209" s="95"/>
      <c r="D209" s="96"/>
      <c r="E209" s="102"/>
    </row>
    <row r="210" spans="1:5" x14ac:dyDescent="0.25">
      <c r="A210" s="101"/>
      <c r="B210" s="95"/>
      <c r="C210" s="95"/>
      <c r="D210" s="96"/>
      <c r="E210" s="102"/>
    </row>
    <row r="211" spans="1:5" x14ac:dyDescent="0.25">
      <c r="A211" s="101"/>
      <c r="B211" s="95"/>
      <c r="C211" s="95"/>
      <c r="D211" s="96"/>
      <c r="E211" s="102"/>
    </row>
    <row r="212" spans="1:5" x14ac:dyDescent="0.25">
      <c r="A212" s="101"/>
      <c r="B212" s="95"/>
      <c r="C212" s="95"/>
      <c r="D212" s="96"/>
      <c r="E212" s="102"/>
    </row>
    <row r="213" spans="1:5" x14ac:dyDescent="0.25">
      <c r="A213" s="101"/>
      <c r="B213" s="95"/>
      <c r="C213" s="95"/>
      <c r="D213" s="96"/>
      <c r="E213" s="102"/>
    </row>
    <row r="214" spans="1:5" x14ac:dyDescent="0.25">
      <c r="A214" s="101"/>
      <c r="B214" s="95"/>
      <c r="C214" s="95"/>
      <c r="D214" s="96"/>
      <c r="E214" s="102"/>
    </row>
    <row r="215" spans="1:5" x14ac:dyDescent="0.25">
      <c r="A215" s="101"/>
      <c r="B215" s="95"/>
      <c r="C215" s="95"/>
      <c r="D215" s="96"/>
      <c r="E215" s="102"/>
    </row>
    <row r="216" spans="1:5" x14ac:dyDescent="0.25">
      <c r="A216" s="101"/>
      <c r="B216" s="95"/>
      <c r="C216" s="95"/>
      <c r="D216" s="96"/>
      <c r="E216" s="102"/>
    </row>
    <row r="217" spans="1:5" x14ac:dyDescent="0.25">
      <c r="A217" s="101"/>
      <c r="B217" s="95"/>
      <c r="C217" s="95"/>
      <c r="D217" s="96"/>
      <c r="E217" s="102"/>
    </row>
    <row r="218" spans="1:5" x14ac:dyDescent="0.25">
      <c r="A218" s="101"/>
      <c r="B218" s="95"/>
      <c r="C218" s="95"/>
      <c r="D218" s="96"/>
      <c r="E218" s="102"/>
    </row>
    <row r="219" spans="1:5" x14ac:dyDescent="0.25">
      <c r="A219" s="101"/>
      <c r="B219" s="95"/>
      <c r="C219" s="95"/>
      <c r="D219" s="96"/>
      <c r="E219" s="102"/>
    </row>
    <row r="220" spans="1:5" x14ac:dyDescent="0.25">
      <c r="A220" s="101"/>
      <c r="B220" s="95"/>
      <c r="C220" s="95"/>
      <c r="D220" s="96"/>
      <c r="E220" s="102"/>
    </row>
    <row r="221" spans="1:5" x14ac:dyDescent="0.25">
      <c r="A221" s="101"/>
      <c r="B221" s="95"/>
      <c r="C221" s="95"/>
      <c r="D221" s="96"/>
      <c r="E221" s="102"/>
    </row>
    <row r="222" spans="1:5" x14ac:dyDescent="0.25">
      <c r="A222" s="101"/>
      <c r="B222" s="95"/>
      <c r="C222" s="95"/>
      <c r="D222" s="96"/>
      <c r="E222" s="102"/>
    </row>
    <row r="223" spans="1:5" x14ac:dyDescent="0.25">
      <c r="A223" s="101"/>
      <c r="B223" s="95"/>
      <c r="C223" s="95"/>
      <c r="D223" s="96"/>
      <c r="E223" s="102"/>
    </row>
    <row r="224" spans="1:5" x14ac:dyDescent="0.25">
      <c r="A224" s="101"/>
      <c r="B224" s="95"/>
      <c r="C224" s="95"/>
      <c r="D224" s="96"/>
      <c r="E224" s="102"/>
    </row>
    <row r="225" spans="1:5" x14ac:dyDescent="0.25">
      <c r="A225" s="101"/>
      <c r="B225" s="95"/>
      <c r="C225" s="95"/>
      <c r="D225" s="96"/>
      <c r="E225" s="102"/>
    </row>
    <row r="226" spans="1:5" x14ac:dyDescent="0.25">
      <c r="A226" s="101"/>
      <c r="B226" s="95"/>
      <c r="C226" s="95"/>
      <c r="D226" s="96"/>
      <c r="E226" s="103"/>
    </row>
    <row r="227" spans="1:5" x14ac:dyDescent="0.25">
      <c r="A227" s="101"/>
      <c r="B227" s="95"/>
      <c r="C227" s="95"/>
      <c r="D227" s="96"/>
      <c r="E227" s="103"/>
    </row>
    <row r="228" spans="1:5" x14ac:dyDescent="0.25">
      <c r="A228" s="101"/>
      <c r="B228" s="95"/>
      <c r="C228" s="95"/>
      <c r="D228" s="96"/>
      <c r="E228" s="103"/>
    </row>
    <row r="229" spans="1:5" x14ac:dyDescent="0.25">
      <c r="A229" s="101"/>
      <c r="B229" s="95"/>
      <c r="C229" s="95"/>
      <c r="D229" s="96"/>
      <c r="E229" s="103"/>
    </row>
    <row r="230" spans="1:5" x14ac:dyDescent="0.25">
      <c r="A230" s="101"/>
      <c r="B230" s="95"/>
      <c r="C230" s="95"/>
      <c r="D230" s="96"/>
      <c r="E230" s="103"/>
    </row>
    <row r="231" spans="1:5" x14ac:dyDescent="0.25">
      <c r="A231" s="101"/>
      <c r="B231" s="95"/>
      <c r="C231" s="95"/>
      <c r="D231" s="96"/>
      <c r="E231" s="103"/>
    </row>
    <row r="232" spans="1:5" x14ac:dyDescent="0.25">
      <c r="A232" s="101"/>
      <c r="B232" s="95"/>
      <c r="C232" s="95"/>
      <c r="D232" s="96"/>
      <c r="E232" s="102"/>
    </row>
    <row r="233" spans="1:5" x14ac:dyDescent="0.25">
      <c r="A233" s="101"/>
      <c r="B233" s="95"/>
      <c r="C233" s="95"/>
      <c r="D233" s="96"/>
      <c r="E233" s="102"/>
    </row>
    <row r="234" spans="1:5" x14ac:dyDescent="0.25">
      <c r="A234" s="101"/>
      <c r="B234" s="95"/>
      <c r="C234" s="95"/>
      <c r="D234" s="96"/>
      <c r="E234" s="102"/>
    </row>
    <row r="235" spans="1:5" x14ac:dyDescent="0.25">
      <c r="A235" s="101"/>
      <c r="B235" s="95"/>
      <c r="C235" s="95"/>
      <c r="D235" s="96"/>
      <c r="E235" s="102"/>
    </row>
    <row r="236" spans="1:5" x14ac:dyDescent="0.25">
      <c r="A236" s="101"/>
      <c r="B236" s="95"/>
      <c r="C236" s="95"/>
      <c r="D236" s="96"/>
      <c r="E236" s="102"/>
    </row>
    <row r="237" spans="1:5" x14ac:dyDescent="0.25">
      <c r="A237" s="101"/>
      <c r="B237" s="95"/>
      <c r="C237" s="95"/>
      <c r="D237" s="96"/>
      <c r="E237" s="102"/>
    </row>
    <row r="238" spans="1:5" x14ac:dyDescent="0.25">
      <c r="A238" s="101"/>
      <c r="B238" s="95"/>
      <c r="C238" s="95"/>
      <c r="D238" s="96"/>
      <c r="E238" s="102"/>
    </row>
    <row r="239" spans="1:5" x14ac:dyDescent="0.25">
      <c r="A239" s="101"/>
      <c r="B239" s="95"/>
      <c r="C239" s="95"/>
      <c r="D239" s="96"/>
      <c r="E239" s="102"/>
    </row>
    <row r="240" spans="1:5" x14ac:dyDescent="0.25">
      <c r="A240" s="101"/>
      <c r="B240" s="95"/>
      <c r="C240" s="95"/>
      <c r="D240" s="96"/>
      <c r="E240" s="102"/>
    </row>
    <row r="241" spans="1:5" x14ac:dyDescent="0.25">
      <c r="A241" s="101"/>
      <c r="B241" s="95"/>
      <c r="C241" s="95"/>
      <c r="D241" s="96"/>
      <c r="E241" s="102"/>
    </row>
    <row r="242" spans="1:5" x14ac:dyDescent="0.25">
      <c r="A242" s="101"/>
      <c r="B242" s="95"/>
      <c r="C242" s="95"/>
      <c r="D242" s="96"/>
      <c r="E242" s="102"/>
    </row>
    <row r="243" spans="1:5" x14ac:dyDescent="0.25">
      <c r="A243" s="101"/>
      <c r="B243" s="95"/>
      <c r="C243" s="95"/>
      <c r="D243" s="96"/>
      <c r="E243" s="102"/>
    </row>
    <row r="244" spans="1:5" x14ac:dyDescent="0.25">
      <c r="A244" s="101"/>
      <c r="B244" s="95"/>
      <c r="C244" s="95"/>
      <c r="D244" s="96"/>
      <c r="E244" s="102"/>
    </row>
    <row r="245" spans="1:5" x14ac:dyDescent="0.25">
      <c r="A245" s="101"/>
      <c r="B245" s="95"/>
      <c r="C245" s="95"/>
      <c r="D245" s="96"/>
      <c r="E245" s="102"/>
    </row>
    <row r="246" spans="1:5" x14ac:dyDescent="0.25">
      <c r="A246" s="101"/>
      <c r="B246" s="95"/>
      <c r="C246" s="95"/>
      <c r="D246" s="96"/>
      <c r="E246" s="102"/>
    </row>
    <row r="247" spans="1:5" x14ac:dyDescent="0.25">
      <c r="A247" s="101"/>
      <c r="B247" s="95"/>
      <c r="C247" s="95"/>
      <c r="D247" s="96"/>
      <c r="E247" s="102"/>
    </row>
    <row r="248" spans="1:5" x14ac:dyDescent="0.25">
      <c r="A248" s="101"/>
      <c r="B248" s="95"/>
      <c r="C248" s="95"/>
      <c r="D248" s="96"/>
      <c r="E248" s="102"/>
    </row>
    <row r="249" spans="1:5" x14ac:dyDescent="0.25">
      <c r="A249" s="101"/>
      <c r="B249" s="95"/>
      <c r="C249" s="95"/>
      <c r="D249" s="96"/>
      <c r="E249" s="102"/>
    </row>
    <row r="250" spans="1:5" x14ac:dyDescent="0.25">
      <c r="A250" s="101"/>
      <c r="B250" s="95"/>
      <c r="C250" s="95"/>
      <c r="D250" s="96"/>
      <c r="E250" s="102"/>
    </row>
    <row r="251" spans="1:5" x14ac:dyDescent="0.25">
      <c r="A251" s="101"/>
      <c r="B251" s="95"/>
      <c r="C251" s="95"/>
      <c r="D251" s="96"/>
      <c r="E251" s="102"/>
    </row>
    <row r="252" spans="1:5" x14ac:dyDescent="0.25">
      <c r="A252" s="101"/>
      <c r="B252" s="95"/>
      <c r="C252" s="95"/>
      <c r="D252" s="96"/>
      <c r="E252" s="102"/>
    </row>
    <row r="253" spans="1:5" x14ac:dyDescent="0.25">
      <c r="A253" s="101"/>
      <c r="B253" s="95"/>
      <c r="C253" s="95"/>
      <c r="D253" s="96"/>
      <c r="E253" s="102"/>
    </row>
    <row r="254" spans="1:5" x14ac:dyDescent="0.25">
      <c r="A254" s="101"/>
      <c r="B254" s="95"/>
      <c r="C254" s="95"/>
      <c r="D254" s="96"/>
      <c r="E254" s="103"/>
    </row>
    <row r="255" spans="1:5" x14ac:dyDescent="0.25">
      <c r="A255" s="101"/>
      <c r="B255" s="95"/>
      <c r="C255" s="95"/>
      <c r="D255" s="96"/>
      <c r="E255" s="102"/>
    </row>
    <row r="256" spans="1:5" x14ac:dyDescent="0.25">
      <c r="A256" s="101"/>
      <c r="B256" s="95"/>
      <c r="C256" s="95"/>
      <c r="D256" s="96"/>
      <c r="E256" s="102"/>
    </row>
    <row r="257" spans="1:5" x14ac:dyDescent="0.25">
      <c r="A257" s="101"/>
      <c r="B257" s="95"/>
      <c r="C257" s="95"/>
      <c r="D257" s="96"/>
      <c r="E257" s="102"/>
    </row>
    <row r="258" spans="1:5" x14ac:dyDescent="0.25">
      <c r="A258" s="101"/>
      <c r="B258" s="95"/>
      <c r="C258" s="95"/>
      <c r="D258" s="96"/>
      <c r="E258" s="102"/>
    </row>
    <row r="259" spans="1:5" x14ac:dyDescent="0.25">
      <c r="A259" s="101"/>
      <c r="B259" s="95"/>
      <c r="C259" s="95"/>
      <c r="D259" s="96"/>
      <c r="E259" s="102"/>
    </row>
    <row r="260" spans="1:5" x14ac:dyDescent="0.25">
      <c r="A260" s="101"/>
      <c r="B260" s="95"/>
      <c r="C260" s="95"/>
      <c r="D260" s="96"/>
      <c r="E260" s="102"/>
    </row>
    <row r="261" spans="1:5" x14ac:dyDescent="0.25">
      <c r="A261" s="101"/>
      <c r="B261" s="95"/>
      <c r="C261" s="95"/>
      <c r="D261" s="96"/>
      <c r="E261" s="102"/>
    </row>
    <row r="262" spans="1:5" x14ac:dyDescent="0.25">
      <c r="A262" s="101"/>
      <c r="B262" s="95"/>
      <c r="C262" s="95"/>
      <c r="D262" s="96"/>
      <c r="E262" s="102"/>
    </row>
    <row r="263" spans="1:5" x14ac:dyDescent="0.25">
      <c r="A263" s="101"/>
      <c r="B263" s="95"/>
      <c r="C263" s="95"/>
      <c r="D263" s="96"/>
      <c r="E263" s="102"/>
    </row>
    <row r="264" spans="1:5" x14ac:dyDescent="0.25">
      <c r="A264" s="101"/>
      <c r="B264" s="95"/>
      <c r="C264" s="95"/>
      <c r="D264" s="96"/>
      <c r="E264" s="102"/>
    </row>
    <row r="265" spans="1:5" x14ac:dyDescent="0.25">
      <c r="A265" s="101"/>
      <c r="B265" s="95"/>
      <c r="C265" s="95"/>
      <c r="D265" s="96"/>
      <c r="E265" s="102"/>
    </row>
    <row r="266" spans="1:5" x14ac:dyDescent="0.25">
      <c r="A266" s="101"/>
      <c r="B266" s="95"/>
      <c r="C266" s="95"/>
      <c r="D266" s="96"/>
      <c r="E266" s="102"/>
    </row>
    <row r="267" spans="1:5" x14ac:dyDescent="0.25">
      <c r="A267" s="101"/>
      <c r="B267" s="95"/>
      <c r="C267" s="95"/>
      <c r="D267" s="96"/>
      <c r="E267" s="102"/>
    </row>
    <row r="268" spans="1:5" x14ac:dyDescent="0.25">
      <c r="A268" s="101"/>
      <c r="B268" s="95"/>
      <c r="C268" s="95"/>
      <c r="D268" s="96"/>
      <c r="E268" s="102"/>
    </row>
    <row r="269" spans="1:5" x14ac:dyDescent="0.25">
      <c r="A269" s="101"/>
      <c r="B269" s="95"/>
      <c r="C269" s="95"/>
      <c r="D269" s="96"/>
      <c r="E269" s="102"/>
    </row>
    <row r="270" spans="1:5" x14ac:dyDescent="0.25">
      <c r="A270" s="101"/>
      <c r="B270" s="95"/>
      <c r="C270" s="95"/>
      <c r="D270" s="96"/>
      <c r="E270" s="102"/>
    </row>
    <row r="271" spans="1:5" x14ac:dyDescent="0.25">
      <c r="A271" s="101"/>
      <c r="B271" s="95"/>
      <c r="C271" s="95"/>
      <c r="D271" s="96"/>
      <c r="E271" s="102"/>
    </row>
    <row r="272" spans="1:5" x14ac:dyDescent="0.25">
      <c r="A272" s="101"/>
      <c r="B272" s="95"/>
      <c r="C272" s="95"/>
      <c r="D272" s="96"/>
      <c r="E272" s="102"/>
    </row>
    <row r="273" spans="1:5" x14ac:dyDescent="0.25">
      <c r="A273" s="101"/>
      <c r="B273" s="95"/>
      <c r="C273" s="95"/>
      <c r="D273" s="96"/>
      <c r="E273" s="102"/>
    </row>
    <row r="274" spans="1:5" x14ac:dyDescent="0.25">
      <c r="A274" s="101"/>
      <c r="B274" s="95"/>
      <c r="C274" s="95"/>
      <c r="D274" s="96"/>
      <c r="E274" s="102"/>
    </row>
    <row r="275" spans="1:5" x14ac:dyDescent="0.25">
      <c r="A275" s="101"/>
      <c r="B275" s="95"/>
      <c r="C275" s="95"/>
      <c r="D275" s="96"/>
      <c r="E275" s="102"/>
    </row>
    <row r="276" spans="1:5" x14ac:dyDescent="0.25">
      <c r="A276" s="101"/>
      <c r="B276" s="95"/>
      <c r="C276" s="95"/>
      <c r="D276" s="96"/>
      <c r="E276" s="103"/>
    </row>
    <row r="277" spans="1:5" x14ac:dyDescent="0.25">
      <c r="A277" s="101"/>
      <c r="B277" s="95"/>
      <c r="C277" s="95"/>
      <c r="D277" s="96"/>
      <c r="E277" s="103"/>
    </row>
    <row r="278" spans="1:5" x14ac:dyDescent="0.25">
      <c r="A278" s="101"/>
      <c r="B278" s="95"/>
      <c r="C278" s="95"/>
      <c r="D278" s="96"/>
      <c r="E278" s="103"/>
    </row>
    <row r="279" spans="1:5" x14ac:dyDescent="0.25">
      <c r="A279" s="101"/>
      <c r="B279" s="95"/>
      <c r="C279" s="95"/>
      <c r="D279" s="96"/>
      <c r="E279" s="102"/>
    </row>
    <row r="280" spans="1:5" x14ac:dyDescent="0.25">
      <c r="A280" s="101"/>
      <c r="B280" s="95"/>
      <c r="C280" s="95"/>
      <c r="D280" s="96"/>
      <c r="E280" s="102"/>
    </row>
    <row r="281" spans="1:5" x14ac:dyDescent="0.25">
      <c r="A281" s="101"/>
      <c r="B281" s="95"/>
      <c r="C281" s="95"/>
      <c r="D281" s="96"/>
      <c r="E281" s="102"/>
    </row>
    <row r="282" spans="1:5" x14ac:dyDescent="0.25">
      <c r="A282" s="101"/>
      <c r="B282" s="95"/>
      <c r="C282" s="95"/>
      <c r="D282" s="96"/>
      <c r="E282" s="102"/>
    </row>
    <row r="283" spans="1:5" x14ac:dyDescent="0.25">
      <c r="A283" s="101"/>
      <c r="B283" s="95"/>
      <c r="C283" s="95"/>
      <c r="D283" s="96"/>
      <c r="E283" s="102"/>
    </row>
    <row r="284" spans="1:5" x14ac:dyDescent="0.25">
      <c r="A284" s="101"/>
      <c r="B284" s="95"/>
      <c r="C284" s="95"/>
      <c r="D284" s="96"/>
      <c r="E284" s="103"/>
    </row>
    <row r="285" spans="1:5" x14ac:dyDescent="0.25">
      <c r="A285" s="104"/>
      <c r="B285" s="93"/>
      <c r="C285" s="93"/>
      <c r="D285" s="94"/>
      <c r="E285" s="105"/>
    </row>
    <row r="286" spans="1:5" x14ac:dyDescent="0.25">
      <c r="A286" s="104"/>
      <c r="B286" s="93"/>
      <c r="C286" s="93"/>
      <c r="D286" s="94"/>
      <c r="E286" s="105"/>
    </row>
    <row r="287" spans="1:5" x14ac:dyDescent="0.25">
      <c r="A287" s="104"/>
      <c r="B287" s="93"/>
      <c r="C287" s="93"/>
      <c r="D287" s="94"/>
      <c r="E287" s="105"/>
    </row>
    <row r="288" spans="1:5" x14ac:dyDescent="0.25">
      <c r="A288" s="104"/>
      <c r="B288" s="93"/>
      <c r="C288" s="93"/>
      <c r="D288" s="94"/>
      <c r="E288" s="105"/>
    </row>
    <row r="289" spans="1:5" x14ac:dyDescent="0.25">
      <c r="A289" s="104"/>
      <c r="B289" s="93"/>
      <c r="C289" s="93"/>
      <c r="D289" s="94"/>
      <c r="E289" s="105"/>
    </row>
    <row r="290" spans="1:5" x14ac:dyDescent="0.25">
      <c r="A290" s="104"/>
      <c r="B290" s="93"/>
      <c r="C290" s="93"/>
      <c r="D290" s="94"/>
      <c r="E290" s="105"/>
    </row>
    <row r="291" spans="1:5" x14ac:dyDescent="0.25">
      <c r="A291" s="104"/>
      <c r="B291" s="93"/>
      <c r="C291" s="93"/>
      <c r="D291" s="94"/>
      <c r="E291" s="105"/>
    </row>
    <row r="292" spans="1:5" x14ac:dyDescent="0.25">
      <c r="A292" s="104"/>
      <c r="B292" s="93"/>
      <c r="C292" s="93"/>
      <c r="D292" s="94"/>
      <c r="E292" s="105"/>
    </row>
    <row r="293" spans="1:5" x14ac:dyDescent="0.25">
      <c r="A293" s="104"/>
      <c r="B293" s="93"/>
      <c r="C293" s="93"/>
      <c r="D293" s="94"/>
      <c r="E293" s="105"/>
    </row>
    <row r="294" spans="1:5" x14ac:dyDescent="0.25">
      <c r="A294" s="104"/>
      <c r="B294" s="93"/>
      <c r="C294" s="93"/>
      <c r="D294" s="94"/>
      <c r="E294" s="105"/>
    </row>
    <row r="295" spans="1:5" x14ac:dyDescent="0.25">
      <c r="A295" s="104"/>
      <c r="B295" s="93"/>
      <c r="C295" s="93"/>
      <c r="D295" s="94"/>
      <c r="E295" s="105"/>
    </row>
    <row r="296" spans="1:5" x14ac:dyDescent="0.25">
      <c r="A296" s="104"/>
      <c r="B296" s="93"/>
      <c r="C296" s="93"/>
      <c r="D296" s="94"/>
      <c r="E296" s="105"/>
    </row>
    <row r="297" spans="1:5" x14ac:dyDescent="0.25">
      <c r="A297" s="104"/>
      <c r="B297" s="93"/>
      <c r="C297" s="93"/>
      <c r="D297" s="94"/>
      <c r="E297" s="105"/>
    </row>
    <row r="298" spans="1:5" x14ac:dyDescent="0.25">
      <c r="A298" s="104"/>
      <c r="B298" s="93"/>
      <c r="C298" s="93"/>
      <c r="D298" s="94"/>
      <c r="E298" s="105"/>
    </row>
    <row r="299" spans="1:5" x14ac:dyDescent="0.25">
      <c r="A299" s="104"/>
      <c r="B299" s="93"/>
      <c r="C299" s="93"/>
      <c r="D299" s="94"/>
      <c r="E299" s="105"/>
    </row>
    <row r="300" spans="1:5" x14ac:dyDescent="0.25">
      <c r="A300" s="104"/>
      <c r="B300" s="93"/>
      <c r="C300" s="93"/>
      <c r="D300" s="94"/>
      <c r="E300" s="105"/>
    </row>
    <row r="301" spans="1:5" x14ac:dyDescent="0.25">
      <c r="A301" s="104"/>
      <c r="B301" s="93"/>
      <c r="C301" s="93"/>
      <c r="D301" s="94"/>
      <c r="E301" s="105"/>
    </row>
    <row r="302" spans="1:5" x14ac:dyDescent="0.25">
      <c r="A302" s="104"/>
      <c r="B302" s="93"/>
      <c r="C302" s="93"/>
      <c r="D302" s="94"/>
      <c r="E302" s="105"/>
    </row>
    <row r="303" spans="1:5" x14ac:dyDescent="0.25">
      <c r="A303" s="104"/>
      <c r="B303" s="93"/>
      <c r="C303" s="93"/>
      <c r="D303" s="94"/>
      <c r="E303" s="105"/>
    </row>
    <row r="304" spans="1:5" x14ac:dyDescent="0.25">
      <c r="A304" s="104"/>
      <c r="B304" s="93"/>
      <c r="C304" s="93"/>
      <c r="D304" s="94"/>
      <c r="E304" s="105"/>
    </row>
    <row r="305" spans="1:5" x14ac:dyDescent="0.25">
      <c r="A305" s="104"/>
      <c r="B305" s="93"/>
      <c r="C305" s="93"/>
      <c r="D305" s="94"/>
      <c r="E305" s="105"/>
    </row>
    <row r="306" spans="1:5" x14ac:dyDescent="0.25">
      <c r="A306" s="104"/>
      <c r="B306" s="93"/>
      <c r="C306" s="93"/>
      <c r="D306" s="94"/>
      <c r="E306" s="105"/>
    </row>
    <row r="307" spans="1:5" x14ac:dyDescent="0.25">
      <c r="A307" s="104"/>
      <c r="B307" s="93"/>
      <c r="C307" s="93"/>
      <c r="D307" s="94"/>
      <c r="E307" s="105"/>
    </row>
    <row r="308" spans="1:5" x14ac:dyDescent="0.25">
      <c r="A308" s="104"/>
      <c r="B308" s="93"/>
      <c r="C308" s="93"/>
      <c r="D308" s="94"/>
      <c r="E308" s="105"/>
    </row>
    <row r="309" spans="1:5" x14ac:dyDescent="0.25">
      <c r="A309" s="104"/>
      <c r="B309" s="93"/>
      <c r="C309" s="93"/>
      <c r="D309" s="94"/>
      <c r="E309" s="105"/>
    </row>
    <row r="310" spans="1:5" x14ac:dyDescent="0.25">
      <c r="A310" s="104"/>
      <c r="B310" s="93"/>
      <c r="C310" s="93"/>
      <c r="D310" s="94"/>
      <c r="E310" s="105"/>
    </row>
    <row r="311" spans="1:5" x14ac:dyDescent="0.25">
      <c r="A311" s="104"/>
      <c r="B311" s="93"/>
      <c r="C311" s="93"/>
      <c r="D311" s="94"/>
      <c r="E311" s="105"/>
    </row>
    <row r="312" spans="1:5" x14ac:dyDescent="0.25">
      <c r="A312" s="104"/>
      <c r="B312" s="93"/>
      <c r="C312" s="93"/>
      <c r="D312" s="94"/>
      <c r="E312" s="105"/>
    </row>
    <row r="313" spans="1:5" x14ac:dyDescent="0.25">
      <c r="A313" s="104"/>
      <c r="B313" s="93"/>
      <c r="C313" s="93"/>
      <c r="D313" s="94"/>
      <c r="E313" s="105"/>
    </row>
    <row r="314" spans="1:5" x14ac:dyDescent="0.25">
      <c r="A314" s="104"/>
      <c r="B314" s="93"/>
      <c r="C314" s="93"/>
      <c r="D314" s="94"/>
      <c r="E314" s="105"/>
    </row>
    <row r="315" spans="1:5" x14ac:dyDescent="0.25">
      <c r="A315" s="104"/>
      <c r="B315" s="93"/>
      <c r="C315" s="93"/>
      <c r="D315" s="94"/>
      <c r="E315" s="105"/>
    </row>
    <row r="316" spans="1:5" x14ac:dyDescent="0.25">
      <c r="A316" s="104"/>
      <c r="B316" s="93"/>
      <c r="C316" s="93"/>
      <c r="D316" s="94"/>
      <c r="E316" s="105"/>
    </row>
    <row r="317" spans="1:5" x14ac:dyDescent="0.25">
      <c r="A317" s="104"/>
      <c r="B317" s="93"/>
      <c r="C317" s="93"/>
      <c r="D317" s="94"/>
      <c r="E317" s="105"/>
    </row>
    <row r="318" spans="1:5" x14ac:dyDescent="0.25">
      <c r="A318" s="104"/>
      <c r="B318" s="93"/>
      <c r="C318" s="93"/>
      <c r="D318" s="94"/>
      <c r="E318" s="105"/>
    </row>
    <row r="319" spans="1:5" x14ac:dyDescent="0.25">
      <c r="A319" s="104"/>
      <c r="B319" s="93"/>
      <c r="C319" s="93"/>
      <c r="D319" s="94"/>
      <c r="E319" s="105"/>
    </row>
    <row r="320" spans="1:5" x14ac:dyDescent="0.25">
      <c r="A320" s="104"/>
      <c r="B320" s="93"/>
      <c r="C320" s="93"/>
      <c r="D320" s="94"/>
      <c r="E320" s="105"/>
    </row>
    <row r="321" spans="1:5" x14ac:dyDescent="0.25">
      <c r="A321" s="104"/>
      <c r="B321" s="93"/>
      <c r="C321" s="93"/>
      <c r="D321" s="94"/>
      <c r="E321" s="105"/>
    </row>
    <row r="322" spans="1:5" x14ac:dyDescent="0.25">
      <c r="A322" s="104"/>
      <c r="B322" s="93"/>
      <c r="C322" s="93"/>
      <c r="D322" s="94"/>
      <c r="E322" s="105"/>
    </row>
    <row r="323" spans="1:5" x14ac:dyDescent="0.25">
      <c r="A323" s="93"/>
      <c r="B323" s="93"/>
      <c r="C323" s="93"/>
      <c r="D323" s="94"/>
      <c r="E323" s="94"/>
    </row>
    <row r="324" spans="1:5" x14ac:dyDescent="0.25">
      <c r="D324" s="16"/>
    </row>
    <row r="325" spans="1:5" x14ac:dyDescent="0.25">
      <c r="D325" s="16"/>
    </row>
    <row r="326" spans="1:5" x14ac:dyDescent="0.25">
      <c r="D326" s="16"/>
    </row>
    <row r="327" spans="1:5" x14ac:dyDescent="0.25">
      <c r="D327" s="16"/>
    </row>
    <row r="328" spans="1:5" x14ac:dyDescent="0.25">
      <c r="D328" s="16"/>
    </row>
    <row r="329" spans="1:5" x14ac:dyDescent="0.25">
      <c r="D329" s="16"/>
    </row>
    <row r="330" spans="1:5" x14ac:dyDescent="0.25">
      <c r="D330" s="16"/>
    </row>
    <row r="331" spans="1:5" x14ac:dyDescent="0.25">
      <c r="D331" s="16"/>
    </row>
    <row r="332" spans="1:5" x14ac:dyDescent="0.25">
      <c r="D332" s="16"/>
    </row>
    <row r="333" spans="1:5" x14ac:dyDescent="0.25">
      <c r="D333" s="16"/>
    </row>
    <row r="334" spans="1:5" x14ac:dyDescent="0.25">
      <c r="D334" s="16"/>
    </row>
    <row r="335" spans="1:5" x14ac:dyDescent="0.25">
      <c r="D335" s="16"/>
    </row>
    <row r="336" spans="1:5" x14ac:dyDescent="0.25">
      <c r="D336" s="16"/>
    </row>
    <row r="337" spans="4:4" x14ac:dyDescent="0.25">
      <c r="D337" s="16"/>
    </row>
    <row r="338" spans="4:4" x14ac:dyDescent="0.25">
      <c r="D338" s="16"/>
    </row>
    <row r="339" spans="4:4" x14ac:dyDescent="0.25">
      <c r="D339" s="16"/>
    </row>
    <row r="340" spans="4:4" x14ac:dyDescent="0.25">
      <c r="D340" s="16"/>
    </row>
    <row r="341" spans="4:4" x14ac:dyDescent="0.25">
      <c r="D341" s="16"/>
    </row>
    <row r="342" spans="4:4" x14ac:dyDescent="0.25">
      <c r="D342" s="16"/>
    </row>
    <row r="343" spans="4:4" x14ac:dyDescent="0.25">
      <c r="D343" s="16"/>
    </row>
    <row r="344" spans="4:4" x14ac:dyDescent="0.25">
      <c r="D344" s="16"/>
    </row>
    <row r="345" spans="4:4" x14ac:dyDescent="0.25">
      <c r="D345" s="16"/>
    </row>
    <row r="346" spans="4:4" x14ac:dyDescent="0.25">
      <c r="D346" s="16"/>
    </row>
    <row r="347" spans="4:4" x14ac:dyDescent="0.25">
      <c r="D347" s="16"/>
    </row>
    <row r="348" spans="4:4" x14ac:dyDescent="0.25">
      <c r="D348" s="16"/>
    </row>
    <row r="349" spans="4:4" x14ac:dyDescent="0.25">
      <c r="D349" s="16"/>
    </row>
    <row r="350" spans="4:4" x14ac:dyDescent="0.25">
      <c r="D350" s="16"/>
    </row>
    <row r="351" spans="4:4" x14ac:dyDescent="0.25">
      <c r="D351" s="16"/>
    </row>
    <row r="352" spans="4:4" x14ac:dyDescent="0.25">
      <c r="D352" s="16"/>
    </row>
    <row r="353" spans="4:4" x14ac:dyDescent="0.25">
      <c r="D353" s="16"/>
    </row>
    <row r="354" spans="4:4" x14ac:dyDescent="0.25">
      <c r="D354" s="16"/>
    </row>
    <row r="355" spans="4:4" x14ac:dyDescent="0.25">
      <c r="D355" s="16"/>
    </row>
    <row r="356" spans="4:4" x14ac:dyDescent="0.25">
      <c r="D356" s="16"/>
    </row>
    <row r="357" spans="4:4" x14ac:dyDescent="0.25">
      <c r="D357" s="16"/>
    </row>
    <row r="358" spans="4:4" x14ac:dyDescent="0.25">
      <c r="D358" s="16"/>
    </row>
    <row r="359" spans="4:4" x14ac:dyDescent="0.25">
      <c r="D359" s="16"/>
    </row>
    <row r="360" spans="4:4" x14ac:dyDescent="0.25">
      <c r="D360" s="16"/>
    </row>
    <row r="361" spans="4:4" x14ac:dyDescent="0.25">
      <c r="D361" s="16"/>
    </row>
    <row r="362" spans="4:4" x14ac:dyDescent="0.25">
      <c r="D362" s="16"/>
    </row>
    <row r="363" spans="4:4" x14ac:dyDescent="0.25">
      <c r="D363" s="16"/>
    </row>
    <row r="364" spans="4:4" x14ac:dyDescent="0.25">
      <c r="D364" s="16"/>
    </row>
    <row r="365" spans="4:4" x14ac:dyDescent="0.25">
      <c r="D365" s="16"/>
    </row>
    <row r="366" spans="4:4" x14ac:dyDescent="0.25">
      <c r="D366" s="16"/>
    </row>
    <row r="367" spans="4:4" x14ac:dyDescent="0.25">
      <c r="D367" s="16"/>
    </row>
    <row r="368" spans="4:4" x14ac:dyDescent="0.25">
      <c r="D368" s="16"/>
    </row>
    <row r="369" spans="4:4" x14ac:dyDescent="0.25">
      <c r="D369" s="16"/>
    </row>
    <row r="370" spans="4:4" x14ac:dyDescent="0.25">
      <c r="D370" s="16"/>
    </row>
    <row r="371" spans="4:4" x14ac:dyDescent="0.25">
      <c r="D371" s="16"/>
    </row>
    <row r="372" spans="4:4" x14ac:dyDescent="0.25">
      <c r="D372" s="16"/>
    </row>
    <row r="373" spans="4:4" x14ac:dyDescent="0.25">
      <c r="D373" s="16"/>
    </row>
    <row r="374" spans="4:4" x14ac:dyDescent="0.25">
      <c r="D374" s="16"/>
    </row>
    <row r="375" spans="4:4" x14ac:dyDescent="0.25">
      <c r="D375" s="16"/>
    </row>
    <row r="376" spans="4:4" x14ac:dyDescent="0.25">
      <c r="D376" s="16"/>
    </row>
    <row r="377" spans="4:4" x14ac:dyDescent="0.25">
      <c r="D377" s="16"/>
    </row>
    <row r="378" spans="4:4" x14ac:dyDescent="0.25">
      <c r="D378" s="16"/>
    </row>
    <row r="379" spans="4:4" x14ac:dyDescent="0.25">
      <c r="D379" s="16"/>
    </row>
    <row r="380" spans="4:4" x14ac:dyDescent="0.25">
      <c r="D380" s="16"/>
    </row>
    <row r="381" spans="4:4" x14ac:dyDescent="0.25">
      <c r="D381" s="16"/>
    </row>
    <row r="382" spans="4:4" x14ac:dyDescent="0.25">
      <c r="D382" s="16"/>
    </row>
    <row r="383" spans="4:4" x14ac:dyDescent="0.25">
      <c r="D383" s="16"/>
    </row>
    <row r="384" spans="4:4" x14ac:dyDescent="0.25">
      <c r="D384" s="16"/>
    </row>
    <row r="385" spans="4:4" x14ac:dyDescent="0.25">
      <c r="D385" s="16"/>
    </row>
    <row r="386" spans="4:4" x14ac:dyDescent="0.25">
      <c r="D386" s="16"/>
    </row>
    <row r="387" spans="4:4" x14ac:dyDescent="0.25">
      <c r="D387" s="16"/>
    </row>
    <row r="388" spans="4:4" x14ac:dyDescent="0.25">
      <c r="D388" s="16"/>
    </row>
    <row r="389" spans="4:4" x14ac:dyDescent="0.25">
      <c r="D389" s="16"/>
    </row>
    <row r="390" spans="4:4" x14ac:dyDescent="0.25">
      <c r="D390" s="16"/>
    </row>
    <row r="391" spans="4:4" x14ac:dyDescent="0.25">
      <c r="D391" s="16"/>
    </row>
    <row r="392" spans="4:4" x14ac:dyDescent="0.25">
      <c r="D392" s="16"/>
    </row>
    <row r="393" spans="4:4" x14ac:dyDescent="0.25">
      <c r="D393" s="16"/>
    </row>
    <row r="394" spans="4:4" x14ac:dyDescent="0.25">
      <c r="D394" s="16"/>
    </row>
    <row r="395" spans="4:4" x14ac:dyDescent="0.25">
      <c r="D395" s="16"/>
    </row>
    <row r="396" spans="4:4" x14ac:dyDescent="0.25">
      <c r="D396" s="16"/>
    </row>
    <row r="397" spans="4:4" x14ac:dyDescent="0.25">
      <c r="D397" s="16"/>
    </row>
    <row r="398" spans="4:4" x14ac:dyDescent="0.25">
      <c r="D398" s="16"/>
    </row>
    <row r="399" spans="4:4" x14ac:dyDescent="0.25">
      <c r="D399" s="16"/>
    </row>
    <row r="400" spans="4:4" x14ac:dyDescent="0.25">
      <c r="D400" s="16"/>
    </row>
    <row r="401" spans="4:4" x14ac:dyDescent="0.25">
      <c r="D401" s="16"/>
    </row>
    <row r="402" spans="4:4" x14ac:dyDescent="0.25">
      <c r="D402" s="16"/>
    </row>
    <row r="403" spans="4:4" x14ac:dyDescent="0.25">
      <c r="D403" s="16"/>
    </row>
    <row r="404" spans="4:4" x14ac:dyDescent="0.25">
      <c r="D404" s="16"/>
    </row>
    <row r="405" spans="4:4" x14ac:dyDescent="0.25">
      <c r="D405" s="16"/>
    </row>
    <row r="406" spans="4:4" x14ac:dyDescent="0.25">
      <c r="D406" s="16"/>
    </row>
    <row r="407" spans="4:4" x14ac:dyDescent="0.25">
      <c r="D407" s="16"/>
    </row>
    <row r="408" spans="4:4" x14ac:dyDescent="0.25">
      <c r="D408" s="16"/>
    </row>
    <row r="409" spans="4:4" x14ac:dyDescent="0.25">
      <c r="D409" s="16"/>
    </row>
    <row r="410" spans="4:4" x14ac:dyDescent="0.25">
      <c r="D410" s="16"/>
    </row>
    <row r="411" spans="4:4" x14ac:dyDescent="0.25">
      <c r="D411" s="16"/>
    </row>
    <row r="412" spans="4:4" x14ac:dyDescent="0.25">
      <c r="D412" s="16"/>
    </row>
    <row r="413" spans="4:4" x14ac:dyDescent="0.25">
      <c r="D413" s="16"/>
    </row>
    <row r="414" spans="4:4" x14ac:dyDescent="0.25">
      <c r="D414" s="16"/>
    </row>
    <row r="415" spans="4:4" x14ac:dyDescent="0.25">
      <c r="D415" s="16"/>
    </row>
    <row r="416" spans="4:4" x14ac:dyDescent="0.25">
      <c r="D416" s="16"/>
    </row>
    <row r="417" spans="4:4" x14ac:dyDescent="0.25">
      <c r="D417" s="16"/>
    </row>
    <row r="418" spans="4:4" x14ac:dyDescent="0.25">
      <c r="D418" s="16"/>
    </row>
    <row r="419" spans="4:4" x14ac:dyDescent="0.25">
      <c r="D419" s="16"/>
    </row>
    <row r="420" spans="4:4" x14ac:dyDescent="0.25">
      <c r="D420" s="16"/>
    </row>
    <row r="421" spans="4:4" x14ac:dyDescent="0.25">
      <c r="D421" s="16"/>
    </row>
    <row r="422" spans="4:4" x14ac:dyDescent="0.25">
      <c r="D422" s="16"/>
    </row>
    <row r="423" spans="4:4" x14ac:dyDescent="0.25">
      <c r="D423" s="16"/>
    </row>
    <row r="424" spans="4:4" x14ac:dyDescent="0.25">
      <c r="D424" s="16"/>
    </row>
    <row r="425" spans="4:4" x14ac:dyDescent="0.25">
      <c r="D425" s="16"/>
    </row>
    <row r="426" spans="4:4" x14ac:dyDescent="0.25">
      <c r="D426" s="16"/>
    </row>
    <row r="427" spans="4:4" x14ac:dyDescent="0.25">
      <c r="D427" s="16"/>
    </row>
    <row r="428" spans="4:4" x14ac:dyDescent="0.25">
      <c r="D428" s="16"/>
    </row>
    <row r="429" spans="4:4" x14ac:dyDescent="0.25">
      <c r="D429" s="16"/>
    </row>
    <row r="430" spans="4:4" x14ac:dyDescent="0.25">
      <c r="D430" s="16"/>
    </row>
    <row r="431" spans="4:4" x14ac:dyDescent="0.25">
      <c r="D431" s="16"/>
    </row>
    <row r="432" spans="4:4" x14ac:dyDescent="0.25">
      <c r="D432" s="16"/>
    </row>
    <row r="433" spans="4:4" x14ac:dyDescent="0.25">
      <c r="D433" s="16"/>
    </row>
    <row r="434" spans="4:4" x14ac:dyDescent="0.25">
      <c r="D434" s="16"/>
    </row>
    <row r="435" spans="4:4" x14ac:dyDescent="0.25">
      <c r="D435" s="16"/>
    </row>
    <row r="436" spans="4:4" x14ac:dyDescent="0.25">
      <c r="D436" s="16"/>
    </row>
    <row r="437" spans="4:4" x14ac:dyDescent="0.25">
      <c r="D437" s="16"/>
    </row>
    <row r="438" spans="4:4" x14ac:dyDescent="0.25">
      <c r="D438" s="16"/>
    </row>
    <row r="439" spans="4:4" x14ac:dyDescent="0.25">
      <c r="D439" s="16"/>
    </row>
    <row r="440" spans="4:4" x14ac:dyDescent="0.25">
      <c r="D440" s="16"/>
    </row>
    <row r="441" spans="4:4" x14ac:dyDescent="0.25">
      <c r="D441" s="16"/>
    </row>
    <row r="442" spans="4:4" x14ac:dyDescent="0.25">
      <c r="D442" s="16"/>
    </row>
    <row r="443" spans="4:4" x14ac:dyDescent="0.25">
      <c r="D443" s="16"/>
    </row>
    <row r="444" spans="4:4" x14ac:dyDescent="0.25">
      <c r="D444" s="16"/>
    </row>
    <row r="445" spans="4:4" x14ac:dyDescent="0.25">
      <c r="D445" s="16"/>
    </row>
    <row r="446" spans="4:4" x14ac:dyDescent="0.25">
      <c r="D446" s="16"/>
    </row>
    <row r="447" spans="4:4" x14ac:dyDescent="0.25">
      <c r="D447" s="16"/>
    </row>
    <row r="448" spans="4:4" x14ac:dyDescent="0.25">
      <c r="D448" s="16"/>
    </row>
    <row r="449" spans="4:4" x14ac:dyDescent="0.25">
      <c r="D449" s="16"/>
    </row>
    <row r="450" spans="4:4" x14ac:dyDescent="0.25">
      <c r="D450" s="16"/>
    </row>
    <row r="451" spans="4:4" x14ac:dyDescent="0.25">
      <c r="D451" s="16"/>
    </row>
    <row r="452" spans="4:4" x14ac:dyDescent="0.25">
      <c r="D452" s="16"/>
    </row>
    <row r="453" spans="4:4" x14ac:dyDescent="0.25">
      <c r="D453" s="16"/>
    </row>
    <row r="454" spans="4:4" x14ac:dyDescent="0.25">
      <c r="D454" s="16"/>
    </row>
    <row r="455" spans="4:4" x14ac:dyDescent="0.25">
      <c r="D455" s="16"/>
    </row>
    <row r="456" spans="4:4" x14ac:dyDescent="0.25">
      <c r="D456" s="16"/>
    </row>
    <row r="457" spans="4:4" x14ac:dyDescent="0.25">
      <c r="D457" s="16"/>
    </row>
    <row r="458" spans="4:4" x14ac:dyDescent="0.25">
      <c r="D458" s="16"/>
    </row>
    <row r="459" spans="4:4" x14ac:dyDescent="0.25">
      <c r="D459" s="16"/>
    </row>
    <row r="460" spans="4:4" x14ac:dyDescent="0.25">
      <c r="D460" s="16"/>
    </row>
    <row r="461" spans="4:4" x14ac:dyDescent="0.25">
      <c r="D461" s="16"/>
    </row>
    <row r="462" spans="4:4" x14ac:dyDescent="0.25">
      <c r="D462" s="16"/>
    </row>
    <row r="463" spans="4:4" x14ac:dyDescent="0.25">
      <c r="D463" s="16"/>
    </row>
    <row r="464" spans="4:4" x14ac:dyDescent="0.25">
      <c r="D464" s="16"/>
    </row>
    <row r="465" spans="4:4" x14ac:dyDescent="0.25">
      <c r="D465" s="16"/>
    </row>
    <row r="466" spans="4:4" x14ac:dyDescent="0.25">
      <c r="D466" s="16"/>
    </row>
    <row r="467" spans="4:4" x14ac:dyDescent="0.25">
      <c r="D467" s="16"/>
    </row>
    <row r="468" spans="4:4" x14ac:dyDescent="0.25">
      <c r="D468" s="16"/>
    </row>
    <row r="469" spans="4:4" x14ac:dyDescent="0.25">
      <c r="D469" s="16"/>
    </row>
    <row r="470" spans="4:4" x14ac:dyDescent="0.25">
      <c r="D470" s="16"/>
    </row>
    <row r="471" spans="4:4" x14ac:dyDescent="0.25">
      <c r="D471" s="16"/>
    </row>
    <row r="472" spans="4:4" x14ac:dyDescent="0.25">
      <c r="D472" s="16"/>
    </row>
    <row r="473" spans="4:4" x14ac:dyDescent="0.25">
      <c r="D473" s="16"/>
    </row>
    <row r="474" spans="4:4" x14ac:dyDescent="0.25">
      <c r="D474" s="16"/>
    </row>
    <row r="475" spans="4:4" x14ac:dyDescent="0.25">
      <c r="D475" s="16"/>
    </row>
    <row r="476" spans="4:4" x14ac:dyDescent="0.25">
      <c r="D476" s="16"/>
    </row>
    <row r="477" spans="4:4" x14ac:dyDescent="0.25">
      <c r="D477" s="16"/>
    </row>
    <row r="478" spans="4:4" x14ac:dyDescent="0.25">
      <c r="D478" s="16"/>
    </row>
    <row r="479" spans="4:4" x14ac:dyDescent="0.25">
      <c r="D479" s="16"/>
    </row>
    <row r="480" spans="4:4" x14ac:dyDescent="0.25">
      <c r="D480" s="16"/>
    </row>
    <row r="481" spans="4:4" x14ac:dyDescent="0.25">
      <c r="D481" s="16"/>
    </row>
    <row r="482" spans="4:4" x14ac:dyDescent="0.25">
      <c r="D482" s="16"/>
    </row>
    <row r="483" spans="4:4" x14ac:dyDescent="0.25">
      <c r="D483" s="16"/>
    </row>
    <row r="484" spans="4:4" x14ac:dyDescent="0.25">
      <c r="D484" s="16"/>
    </row>
    <row r="485" spans="4:4" x14ac:dyDescent="0.25">
      <c r="D485" s="16"/>
    </row>
    <row r="486" spans="4:4" x14ac:dyDescent="0.25">
      <c r="D486" s="16"/>
    </row>
    <row r="487" spans="4:4" x14ac:dyDescent="0.25">
      <c r="D487" s="16"/>
    </row>
    <row r="488" spans="4:4" x14ac:dyDescent="0.25">
      <c r="D488" s="16"/>
    </row>
    <row r="489" spans="4:4" x14ac:dyDescent="0.25">
      <c r="D489" s="16"/>
    </row>
    <row r="490" spans="4:4" x14ac:dyDescent="0.25">
      <c r="D490" s="16"/>
    </row>
    <row r="491" spans="4:4" x14ac:dyDescent="0.25">
      <c r="D491" s="16"/>
    </row>
    <row r="492" spans="4:4" x14ac:dyDescent="0.25">
      <c r="D492" s="16"/>
    </row>
    <row r="493" spans="4:4" x14ac:dyDescent="0.25">
      <c r="D493" s="16"/>
    </row>
    <row r="494" spans="4:4" x14ac:dyDescent="0.25">
      <c r="D494" s="16"/>
    </row>
    <row r="495" spans="4:4" x14ac:dyDescent="0.25">
      <c r="D495" s="16"/>
    </row>
    <row r="496" spans="4:4" x14ac:dyDescent="0.25">
      <c r="D496" s="16"/>
    </row>
    <row r="497" spans="4:4" x14ac:dyDescent="0.25">
      <c r="D497" s="16"/>
    </row>
    <row r="498" spans="4:4" x14ac:dyDescent="0.25">
      <c r="D498" s="16"/>
    </row>
    <row r="499" spans="4:4" x14ac:dyDescent="0.25">
      <c r="D499" s="16"/>
    </row>
    <row r="500" spans="4:4" x14ac:dyDescent="0.25">
      <c r="D500" s="16"/>
    </row>
    <row r="501" spans="4:4" x14ac:dyDescent="0.25">
      <c r="D501" s="16"/>
    </row>
    <row r="502" spans="4:4" x14ac:dyDescent="0.25">
      <c r="D502" s="16"/>
    </row>
    <row r="503" spans="4:4" x14ac:dyDescent="0.25">
      <c r="D503" s="16"/>
    </row>
    <row r="504" spans="4:4" x14ac:dyDescent="0.25">
      <c r="D504" s="16"/>
    </row>
    <row r="505" spans="4:4" x14ac:dyDescent="0.25">
      <c r="D505" s="16"/>
    </row>
    <row r="506" spans="4:4" x14ac:dyDescent="0.25">
      <c r="D506" s="16"/>
    </row>
    <row r="507" spans="4:4" x14ac:dyDescent="0.25">
      <c r="D507" s="16"/>
    </row>
    <row r="508" spans="4:4" x14ac:dyDescent="0.25">
      <c r="D508" s="16"/>
    </row>
    <row r="509" spans="4:4" x14ac:dyDescent="0.25">
      <c r="D509" s="16"/>
    </row>
    <row r="510" spans="4:4" x14ac:dyDescent="0.25">
      <c r="D510" s="16"/>
    </row>
    <row r="511" spans="4:4" x14ac:dyDescent="0.25">
      <c r="D511" s="16"/>
    </row>
    <row r="512" spans="4:4" x14ac:dyDescent="0.25">
      <c r="D512" s="16"/>
    </row>
    <row r="513" spans="4:4" x14ac:dyDescent="0.25">
      <c r="D513" s="16"/>
    </row>
    <row r="514" spans="4:4" x14ac:dyDescent="0.25">
      <c r="D514" s="16"/>
    </row>
    <row r="515" spans="4:4" x14ac:dyDescent="0.25">
      <c r="D515" s="16"/>
    </row>
    <row r="516" spans="4:4" x14ac:dyDescent="0.25">
      <c r="D516" s="16"/>
    </row>
    <row r="517" spans="4:4" x14ac:dyDescent="0.25">
      <c r="D517" s="16"/>
    </row>
    <row r="518" spans="4:4" x14ac:dyDescent="0.25">
      <c r="D518" s="16"/>
    </row>
    <row r="519" spans="4:4" x14ac:dyDescent="0.25">
      <c r="D519" s="16"/>
    </row>
    <row r="520" spans="4:4" x14ac:dyDescent="0.25">
      <c r="D520" s="16"/>
    </row>
    <row r="521" spans="4:4" x14ac:dyDescent="0.25">
      <c r="D521" s="16"/>
    </row>
    <row r="522" spans="4:4" x14ac:dyDescent="0.25">
      <c r="D522" s="16"/>
    </row>
    <row r="523" spans="4:4" x14ac:dyDescent="0.25">
      <c r="D523" s="16"/>
    </row>
    <row r="524" spans="4:4" x14ac:dyDescent="0.25">
      <c r="D524" s="16"/>
    </row>
    <row r="525" spans="4:4" x14ac:dyDescent="0.25">
      <c r="D525" s="16"/>
    </row>
    <row r="526" spans="4:4" x14ac:dyDescent="0.25">
      <c r="D526" s="16"/>
    </row>
    <row r="527" spans="4:4" x14ac:dyDescent="0.25">
      <c r="D527" s="16"/>
    </row>
    <row r="528" spans="4:4" x14ac:dyDescent="0.25">
      <c r="D528" s="16"/>
    </row>
    <row r="529" spans="4:4" x14ac:dyDescent="0.25">
      <c r="D529" s="16"/>
    </row>
    <row r="530" spans="4:4" x14ac:dyDescent="0.25">
      <c r="D530" s="16"/>
    </row>
    <row r="531" spans="4:4" x14ac:dyDescent="0.25">
      <c r="D531" s="16"/>
    </row>
    <row r="532" spans="4:4" x14ac:dyDescent="0.25">
      <c r="D532" s="16"/>
    </row>
    <row r="533" spans="4:4" x14ac:dyDescent="0.25">
      <c r="D533" s="16"/>
    </row>
    <row r="534" spans="4:4" x14ac:dyDescent="0.25">
      <c r="D534" s="16"/>
    </row>
    <row r="535" spans="4:4" x14ac:dyDescent="0.25">
      <c r="D535" s="16"/>
    </row>
    <row r="536" spans="4:4" x14ac:dyDescent="0.25">
      <c r="D536" s="16"/>
    </row>
    <row r="537" spans="4:4" x14ac:dyDescent="0.25">
      <c r="D537" s="16"/>
    </row>
    <row r="538" spans="4:4" x14ac:dyDescent="0.25">
      <c r="D538" s="16"/>
    </row>
    <row r="539" spans="4:4" x14ac:dyDescent="0.25">
      <c r="D539" s="16"/>
    </row>
    <row r="540" spans="4:4" x14ac:dyDescent="0.25">
      <c r="D540" s="16"/>
    </row>
    <row r="541" spans="4:4" x14ac:dyDescent="0.25">
      <c r="D541" s="16"/>
    </row>
    <row r="542" spans="4:4" x14ac:dyDescent="0.25">
      <c r="D542" s="16"/>
    </row>
    <row r="543" spans="4:4" x14ac:dyDescent="0.25">
      <c r="D543" s="16"/>
    </row>
    <row r="544" spans="4:4" x14ac:dyDescent="0.25">
      <c r="D544" s="16"/>
    </row>
    <row r="545" spans="4:4" x14ac:dyDescent="0.25">
      <c r="D545" s="16"/>
    </row>
    <row r="546" spans="4:4" x14ac:dyDescent="0.25">
      <c r="D546" s="16"/>
    </row>
    <row r="547" spans="4:4" x14ac:dyDescent="0.25">
      <c r="D547" s="16"/>
    </row>
    <row r="548" spans="4:4" x14ac:dyDescent="0.25">
      <c r="D548" s="16"/>
    </row>
    <row r="549" spans="4:4" x14ac:dyDescent="0.25">
      <c r="D549" s="16"/>
    </row>
    <row r="550" spans="4:4" x14ac:dyDescent="0.25">
      <c r="D550" s="16"/>
    </row>
    <row r="551" spans="4:4" x14ac:dyDescent="0.25">
      <c r="D551" s="16"/>
    </row>
    <row r="552" spans="4:4" x14ac:dyDescent="0.25">
      <c r="D552" s="16"/>
    </row>
    <row r="553" spans="4:4" x14ac:dyDescent="0.25">
      <c r="D553" s="16"/>
    </row>
    <row r="554" spans="4:4" x14ac:dyDescent="0.25">
      <c r="D554" s="16"/>
    </row>
    <row r="555" spans="4:4" x14ac:dyDescent="0.25">
      <c r="D555" s="16"/>
    </row>
    <row r="556" spans="4:4" x14ac:dyDescent="0.25">
      <c r="D556" s="16"/>
    </row>
    <row r="557" spans="4:4" x14ac:dyDescent="0.25">
      <c r="D557" s="16"/>
    </row>
    <row r="558" spans="4:4" x14ac:dyDescent="0.25">
      <c r="D558" s="16"/>
    </row>
    <row r="559" spans="4:4" x14ac:dyDescent="0.25">
      <c r="D559" s="16"/>
    </row>
    <row r="560" spans="4:4" x14ac:dyDescent="0.25">
      <c r="D560" s="16"/>
    </row>
    <row r="561" spans="4:4" x14ac:dyDescent="0.25">
      <c r="D561" s="16"/>
    </row>
    <row r="562" spans="4:4" x14ac:dyDescent="0.25">
      <c r="D562" s="16"/>
    </row>
    <row r="563" spans="4:4" x14ac:dyDescent="0.25">
      <c r="D563" s="16"/>
    </row>
    <row r="564" spans="4:4" x14ac:dyDescent="0.25">
      <c r="D564" s="16"/>
    </row>
    <row r="565" spans="4:4" x14ac:dyDescent="0.25">
      <c r="D565" s="16"/>
    </row>
    <row r="566" spans="4:4" x14ac:dyDescent="0.25">
      <c r="D566" s="16"/>
    </row>
    <row r="567" spans="4:4" x14ac:dyDescent="0.25">
      <c r="D567" s="16"/>
    </row>
    <row r="568" spans="4:4" x14ac:dyDescent="0.25">
      <c r="D568" s="16"/>
    </row>
    <row r="569" spans="4:4" x14ac:dyDescent="0.25">
      <c r="D569" s="16"/>
    </row>
    <row r="570" spans="4:4" x14ac:dyDescent="0.25">
      <c r="D570" s="16"/>
    </row>
    <row r="571" spans="4:4" x14ac:dyDescent="0.25">
      <c r="D571" s="16"/>
    </row>
    <row r="572" spans="4:4" x14ac:dyDescent="0.25">
      <c r="D572" s="16"/>
    </row>
    <row r="573" spans="4:4" x14ac:dyDescent="0.25">
      <c r="D573" s="16"/>
    </row>
    <row r="574" spans="4:4" x14ac:dyDescent="0.25">
      <c r="D574" s="16"/>
    </row>
    <row r="575" spans="4:4" x14ac:dyDescent="0.25">
      <c r="D575" s="16"/>
    </row>
    <row r="576" spans="4:4" x14ac:dyDescent="0.25">
      <c r="D576" s="16"/>
    </row>
    <row r="577" spans="4:4" x14ac:dyDescent="0.25">
      <c r="D577" s="16"/>
    </row>
    <row r="578" spans="4:4" x14ac:dyDescent="0.25">
      <c r="D578" s="16"/>
    </row>
    <row r="579" spans="4:4" x14ac:dyDescent="0.25">
      <c r="D579" s="16"/>
    </row>
    <row r="580" spans="4:4" x14ac:dyDescent="0.25">
      <c r="D580" s="16"/>
    </row>
    <row r="581" spans="4:4" x14ac:dyDescent="0.25">
      <c r="D581" s="16"/>
    </row>
    <row r="582" spans="4:4" x14ac:dyDescent="0.25">
      <c r="D582" s="16"/>
    </row>
    <row r="583" spans="4:4" x14ac:dyDescent="0.25">
      <c r="D583" s="16"/>
    </row>
    <row r="584" spans="4:4" x14ac:dyDescent="0.25">
      <c r="D584" s="16"/>
    </row>
    <row r="585" spans="4:4" x14ac:dyDescent="0.25">
      <c r="D585" s="16"/>
    </row>
    <row r="586" spans="4:4" x14ac:dyDescent="0.25">
      <c r="D586" s="16"/>
    </row>
    <row r="587" spans="4:4" x14ac:dyDescent="0.25">
      <c r="D587" s="16"/>
    </row>
    <row r="588" spans="4:4" x14ac:dyDescent="0.25">
      <c r="D588" s="16"/>
    </row>
    <row r="589" spans="4:4" x14ac:dyDescent="0.25">
      <c r="D589" s="16"/>
    </row>
    <row r="590" spans="4:4" x14ac:dyDescent="0.25">
      <c r="D590" s="16"/>
    </row>
    <row r="591" spans="4:4" x14ac:dyDescent="0.25">
      <c r="D591" s="16"/>
    </row>
    <row r="592" spans="4:4" x14ac:dyDescent="0.25">
      <c r="D592" s="16"/>
    </row>
    <row r="593" spans="4:4" x14ac:dyDescent="0.25">
      <c r="D593" s="16"/>
    </row>
    <row r="594" spans="4:4" x14ac:dyDescent="0.25">
      <c r="D594" s="16"/>
    </row>
    <row r="595" spans="4:4" x14ac:dyDescent="0.25">
      <c r="D595" s="16"/>
    </row>
    <row r="596" spans="4:4" x14ac:dyDescent="0.25">
      <c r="D596" s="16"/>
    </row>
    <row r="597" spans="4:4" x14ac:dyDescent="0.25">
      <c r="D597" s="16"/>
    </row>
    <row r="598" spans="4:4" x14ac:dyDescent="0.25">
      <c r="D598" s="16"/>
    </row>
    <row r="599" spans="4:4" x14ac:dyDescent="0.25">
      <c r="D599" s="16"/>
    </row>
    <row r="600" spans="4:4" x14ac:dyDescent="0.25">
      <c r="D600" s="16"/>
    </row>
    <row r="601" spans="4:4" x14ac:dyDescent="0.25">
      <c r="D601" s="16"/>
    </row>
    <row r="602" spans="4:4" x14ac:dyDescent="0.25">
      <c r="D602" s="16"/>
    </row>
    <row r="603" spans="4:4" x14ac:dyDescent="0.25">
      <c r="D603" s="16"/>
    </row>
    <row r="604" spans="4:4" x14ac:dyDescent="0.25">
      <c r="D604" s="16"/>
    </row>
    <row r="605" spans="4:4" x14ac:dyDescent="0.25">
      <c r="D605" s="16"/>
    </row>
    <row r="606" spans="4:4" x14ac:dyDescent="0.25">
      <c r="D606" s="16"/>
    </row>
    <row r="607" spans="4:4" x14ac:dyDescent="0.25">
      <c r="D607" s="16"/>
    </row>
    <row r="608" spans="4:4" x14ac:dyDescent="0.25">
      <c r="D608" s="16"/>
    </row>
    <row r="609" spans="4:4" x14ac:dyDescent="0.25">
      <c r="D609" s="16"/>
    </row>
    <row r="610" spans="4:4" x14ac:dyDescent="0.25">
      <c r="D610" s="16"/>
    </row>
    <row r="611" spans="4:4" x14ac:dyDescent="0.25">
      <c r="D611" s="16"/>
    </row>
    <row r="612" spans="4:4" x14ac:dyDescent="0.25">
      <c r="D612" s="16"/>
    </row>
    <row r="613" spans="4:4" x14ac:dyDescent="0.25">
      <c r="D613" s="16"/>
    </row>
    <row r="614" spans="4:4" x14ac:dyDescent="0.25">
      <c r="D614" s="16"/>
    </row>
    <row r="615" spans="4:4" x14ac:dyDescent="0.25">
      <c r="D615" s="16"/>
    </row>
    <row r="616" spans="4:4" x14ac:dyDescent="0.25">
      <c r="D616" s="16"/>
    </row>
    <row r="617" spans="4:4" x14ac:dyDescent="0.25">
      <c r="D617" s="16"/>
    </row>
    <row r="618" spans="4:4" x14ac:dyDescent="0.25">
      <c r="D618" s="16"/>
    </row>
    <row r="619" spans="4:4" x14ac:dyDescent="0.25">
      <c r="D619" s="16"/>
    </row>
    <row r="620" spans="4:4" x14ac:dyDescent="0.25">
      <c r="D620" s="16"/>
    </row>
    <row r="621" spans="4:4" x14ac:dyDescent="0.25">
      <c r="D621" s="16"/>
    </row>
    <row r="622" spans="4:4" x14ac:dyDescent="0.25">
      <c r="D622" s="16"/>
    </row>
    <row r="623" spans="4:4" x14ac:dyDescent="0.25">
      <c r="D623" s="16"/>
    </row>
    <row r="624" spans="4:4" x14ac:dyDescent="0.25">
      <c r="D624" s="16"/>
    </row>
    <row r="625" spans="4:4" x14ac:dyDescent="0.25">
      <c r="D625" s="16"/>
    </row>
    <row r="626" spans="4:4" x14ac:dyDescent="0.25">
      <c r="D626" s="16"/>
    </row>
    <row r="627" spans="4:4" x14ac:dyDescent="0.25">
      <c r="D627" s="16"/>
    </row>
    <row r="628" spans="4:4" x14ac:dyDescent="0.25">
      <c r="D628" s="16"/>
    </row>
    <row r="629" spans="4:4" x14ac:dyDescent="0.25">
      <c r="D629" s="16"/>
    </row>
    <row r="630" spans="4:4" x14ac:dyDescent="0.25">
      <c r="D630" s="16"/>
    </row>
    <row r="631" spans="4:4" x14ac:dyDescent="0.25">
      <c r="D631" s="16"/>
    </row>
    <row r="632" spans="4:4" x14ac:dyDescent="0.25">
      <c r="D632" s="16"/>
    </row>
    <row r="633" spans="4:4" x14ac:dyDescent="0.25">
      <c r="D633" s="16"/>
    </row>
    <row r="634" spans="4:4" x14ac:dyDescent="0.25">
      <c r="D634" s="16"/>
    </row>
    <row r="635" spans="4:4" x14ac:dyDescent="0.25">
      <c r="D635" s="16"/>
    </row>
    <row r="636" spans="4:4" x14ac:dyDescent="0.25">
      <c r="D636" s="16"/>
    </row>
    <row r="637" spans="4:4" x14ac:dyDescent="0.25">
      <c r="D637" s="16"/>
    </row>
    <row r="638" spans="4:4" x14ac:dyDescent="0.25">
      <c r="D638" s="16"/>
    </row>
    <row r="639" spans="4:4" x14ac:dyDescent="0.25">
      <c r="D639" s="16"/>
    </row>
    <row r="640" spans="4:4" x14ac:dyDescent="0.25">
      <c r="D640" s="16"/>
    </row>
    <row r="641" spans="4:4" x14ac:dyDescent="0.25">
      <c r="D641" s="16"/>
    </row>
    <row r="642" spans="4:4" x14ac:dyDescent="0.25">
      <c r="D642" s="16"/>
    </row>
    <row r="643" spans="4:4" x14ac:dyDescent="0.25">
      <c r="D643" s="16"/>
    </row>
    <row r="644" spans="4:4" x14ac:dyDescent="0.25">
      <c r="D644" s="16"/>
    </row>
    <row r="645" spans="4:4" x14ac:dyDescent="0.25">
      <c r="D645" s="16"/>
    </row>
    <row r="646" spans="4:4" x14ac:dyDescent="0.25">
      <c r="D646" s="16"/>
    </row>
    <row r="647" spans="4:4" x14ac:dyDescent="0.25">
      <c r="D647" s="16"/>
    </row>
    <row r="648" spans="4:4" x14ac:dyDescent="0.25">
      <c r="D648" s="16"/>
    </row>
    <row r="649" spans="4:4" x14ac:dyDescent="0.25">
      <c r="D649" s="16"/>
    </row>
    <row r="650" spans="4:4" x14ac:dyDescent="0.25">
      <c r="D650" s="16"/>
    </row>
    <row r="651" spans="4:4" x14ac:dyDescent="0.25">
      <c r="D651" s="16"/>
    </row>
    <row r="652" spans="4:4" x14ac:dyDescent="0.25">
      <c r="D652" s="16"/>
    </row>
    <row r="653" spans="4:4" x14ac:dyDescent="0.25">
      <c r="D653" s="16"/>
    </row>
    <row r="654" spans="4:4" x14ac:dyDescent="0.25">
      <c r="D654" s="16"/>
    </row>
    <row r="655" spans="4:4" x14ac:dyDescent="0.25">
      <c r="D655" s="16"/>
    </row>
    <row r="656" spans="4:4" x14ac:dyDescent="0.25">
      <c r="D656" s="16"/>
    </row>
    <row r="657" spans="4:4" x14ac:dyDescent="0.25">
      <c r="D657" s="16"/>
    </row>
    <row r="658" spans="4:4" x14ac:dyDescent="0.25">
      <c r="D658" s="16"/>
    </row>
    <row r="659" spans="4:4" x14ac:dyDescent="0.25">
      <c r="D659" s="16"/>
    </row>
    <row r="660" spans="4:4" x14ac:dyDescent="0.25">
      <c r="D660" s="16"/>
    </row>
    <row r="661" spans="4:4" x14ac:dyDescent="0.25">
      <c r="D661" s="16"/>
    </row>
    <row r="662" spans="4:4" x14ac:dyDescent="0.25">
      <c r="D662" s="16"/>
    </row>
    <row r="663" spans="4:4" x14ac:dyDescent="0.25">
      <c r="D663" s="16"/>
    </row>
    <row r="664" spans="4:4" x14ac:dyDescent="0.25">
      <c r="D664" s="16"/>
    </row>
    <row r="665" spans="4:4" x14ac:dyDescent="0.25">
      <c r="D665" s="16"/>
    </row>
    <row r="666" spans="4:4" x14ac:dyDescent="0.25">
      <c r="D666" s="16"/>
    </row>
    <row r="667" spans="4:4" x14ac:dyDescent="0.25">
      <c r="D667" s="16"/>
    </row>
    <row r="668" spans="4:4" x14ac:dyDescent="0.25">
      <c r="D668" s="16"/>
    </row>
    <row r="669" spans="4:4" x14ac:dyDescent="0.25">
      <c r="D669" s="16"/>
    </row>
    <row r="670" spans="4:4" x14ac:dyDescent="0.25">
      <c r="D670" s="16"/>
    </row>
    <row r="671" spans="4:4" x14ac:dyDescent="0.25">
      <c r="D671" s="16"/>
    </row>
    <row r="672" spans="4:4" x14ac:dyDescent="0.25">
      <c r="D672" s="16"/>
    </row>
    <row r="673" spans="4:4" x14ac:dyDescent="0.25">
      <c r="D673" s="16"/>
    </row>
    <row r="674" spans="4:4" x14ac:dyDescent="0.25">
      <c r="D674" s="16"/>
    </row>
    <row r="675" spans="4:4" x14ac:dyDescent="0.25">
      <c r="D675" s="16"/>
    </row>
    <row r="676" spans="4:4" x14ac:dyDescent="0.25">
      <c r="D676" s="16"/>
    </row>
    <row r="677" spans="4:4" x14ac:dyDescent="0.25">
      <c r="D677" s="16"/>
    </row>
    <row r="678" spans="4:4" x14ac:dyDescent="0.25">
      <c r="D678" s="16"/>
    </row>
    <row r="679" spans="4:4" x14ac:dyDescent="0.25">
      <c r="D679" s="16"/>
    </row>
    <row r="680" spans="4:4" x14ac:dyDescent="0.25">
      <c r="D680" s="16"/>
    </row>
    <row r="681" spans="4:4" x14ac:dyDescent="0.25">
      <c r="D681" s="16"/>
    </row>
    <row r="682" spans="4:4" x14ac:dyDescent="0.25">
      <c r="D682" s="16"/>
    </row>
    <row r="683" spans="4:4" x14ac:dyDescent="0.25">
      <c r="D683" s="16"/>
    </row>
    <row r="684" spans="4:4" x14ac:dyDescent="0.25">
      <c r="D684" s="16"/>
    </row>
    <row r="685" spans="4:4" x14ac:dyDescent="0.25">
      <c r="D685" s="16"/>
    </row>
    <row r="686" spans="4:4" x14ac:dyDescent="0.25">
      <c r="D686" s="16"/>
    </row>
    <row r="687" spans="4:4" x14ac:dyDescent="0.25">
      <c r="D687" s="16"/>
    </row>
    <row r="688" spans="4:4" x14ac:dyDescent="0.25">
      <c r="D688" s="16"/>
    </row>
    <row r="689" spans="4:4" x14ac:dyDescent="0.25">
      <c r="D689" s="16"/>
    </row>
    <row r="690" spans="4:4" x14ac:dyDescent="0.25">
      <c r="D690" s="16"/>
    </row>
    <row r="691" spans="4:4" x14ac:dyDescent="0.25">
      <c r="D691" s="16"/>
    </row>
    <row r="692" spans="4:4" x14ac:dyDescent="0.25">
      <c r="D692" s="16"/>
    </row>
    <row r="693" spans="4:4" x14ac:dyDescent="0.25">
      <c r="D693" s="16"/>
    </row>
    <row r="694" spans="4:4" x14ac:dyDescent="0.25">
      <c r="D694" s="16"/>
    </row>
    <row r="695" spans="4:4" x14ac:dyDescent="0.25">
      <c r="D695" s="16"/>
    </row>
    <row r="696" spans="4:4" x14ac:dyDescent="0.25">
      <c r="D696" s="16"/>
    </row>
    <row r="697" spans="4:4" x14ac:dyDescent="0.25">
      <c r="D697" s="16"/>
    </row>
    <row r="698" spans="4:4" x14ac:dyDescent="0.25">
      <c r="D698" s="16"/>
    </row>
    <row r="699" spans="4:4" x14ac:dyDescent="0.25">
      <c r="D699" s="16"/>
    </row>
    <row r="700" spans="4:4" x14ac:dyDescent="0.25">
      <c r="D700" s="16"/>
    </row>
    <row r="701" spans="4:4" x14ac:dyDescent="0.25">
      <c r="D701" s="16"/>
    </row>
    <row r="702" spans="4:4" x14ac:dyDescent="0.25">
      <c r="D702" s="16"/>
    </row>
    <row r="703" spans="4:4" x14ac:dyDescent="0.25">
      <c r="D703" s="16"/>
    </row>
    <row r="704" spans="4:4" x14ac:dyDescent="0.25">
      <c r="D704" s="16"/>
    </row>
    <row r="705" spans="4:4" x14ac:dyDescent="0.25">
      <c r="D705" s="16"/>
    </row>
    <row r="706" spans="4:4" x14ac:dyDescent="0.25">
      <c r="D706" s="16"/>
    </row>
    <row r="707" spans="4:4" x14ac:dyDescent="0.25">
      <c r="D707" s="16"/>
    </row>
    <row r="708" spans="4:4" x14ac:dyDescent="0.25">
      <c r="D708" s="16"/>
    </row>
    <row r="709" spans="4:4" x14ac:dyDescent="0.25">
      <c r="D709" s="16"/>
    </row>
    <row r="710" spans="4:4" x14ac:dyDescent="0.25">
      <c r="D710" s="16"/>
    </row>
    <row r="711" spans="4:4" x14ac:dyDescent="0.25">
      <c r="D711" s="16"/>
    </row>
    <row r="712" spans="4:4" x14ac:dyDescent="0.25">
      <c r="D712" s="16"/>
    </row>
    <row r="713" spans="4:4" x14ac:dyDescent="0.25">
      <c r="D713" s="16"/>
    </row>
    <row r="714" spans="4:4" x14ac:dyDescent="0.25">
      <c r="D714" s="16"/>
    </row>
    <row r="715" spans="4:4" x14ac:dyDescent="0.25">
      <c r="D715" s="16"/>
    </row>
    <row r="716" spans="4:4" x14ac:dyDescent="0.25">
      <c r="D716" s="16"/>
    </row>
    <row r="717" spans="4:4" x14ac:dyDescent="0.25">
      <c r="D717" s="16"/>
    </row>
    <row r="718" spans="4:4" x14ac:dyDescent="0.25">
      <c r="D718" s="16"/>
    </row>
    <row r="719" spans="4:4" x14ac:dyDescent="0.25">
      <c r="D719" s="16"/>
    </row>
    <row r="720" spans="4:4" x14ac:dyDescent="0.25">
      <c r="D720" s="16"/>
    </row>
    <row r="721" spans="4:4" x14ac:dyDescent="0.25">
      <c r="D721" s="16"/>
    </row>
    <row r="722" spans="4:4" x14ac:dyDescent="0.25">
      <c r="D722" s="16"/>
    </row>
    <row r="723" spans="4:4" x14ac:dyDescent="0.25">
      <c r="D723" s="16"/>
    </row>
    <row r="724" spans="4:4" x14ac:dyDescent="0.25">
      <c r="D724" s="16"/>
    </row>
    <row r="725" spans="4:4" x14ac:dyDescent="0.25">
      <c r="D725" s="16"/>
    </row>
    <row r="726" spans="4:4" x14ac:dyDescent="0.25">
      <c r="D726" s="16"/>
    </row>
    <row r="727" spans="4:4" x14ac:dyDescent="0.25">
      <c r="D727" s="16"/>
    </row>
    <row r="728" spans="4:4" x14ac:dyDescent="0.25">
      <c r="D728" s="16"/>
    </row>
    <row r="729" spans="4:4" x14ac:dyDescent="0.25">
      <c r="D729" s="16"/>
    </row>
    <row r="730" spans="4:4" x14ac:dyDescent="0.25">
      <c r="D730" s="16"/>
    </row>
    <row r="731" spans="4:4" x14ac:dyDescent="0.25">
      <c r="D731" s="16"/>
    </row>
    <row r="732" spans="4:4" x14ac:dyDescent="0.25">
      <c r="D732" s="16"/>
    </row>
    <row r="733" spans="4:4" x14ac:dyDescent="0.25">
      <c r="D733" s="16"/>
    </row>
    <row r="734" spans="4:4" x14ac:dyDescent="0.25">
      <c r="D734" s="16"/>
    </row>
    <row r="735" spans="4:4" x14ac:dyDescent="0.25">
      <c r="D735" s="16"/>
    </row>
    <row r="736" spans="4:4" x14ac:dyDescent="0.25">
      <c r="D736" s="16"/>
    </row>
    <row r="737" spans="4:4" x14ac:dyDescent="0.25">
      <c r="D737" s="16"/>
    </row>
    <row r="738" spans="4:4" x14ac:dyDescent="0.25">
      <c r="D738" s="16"/>
    </row>
    <row r="739" spans="4:4" x14ac:dyDescent="0.25">
      <c r="D739" s="16"/>
    </row>
    <row r="740" spans="4:4" x14ac:dyDescent="0.25">
      <c r="D740" s="16"/>
    </row>
    <row r="741" spans="4:4" x14ac:dyDescent="0.25">
      <c r="D741" s="16"/>
    </row>
    <row r="742" spans="4:4" x14ac:dyDescent="0.25">
      <c r="D742" s="16"/>
    </row>
    <row r="743" spans="4:4" x14ac:dyDescent="0.25">
      <c r="D743" s="16"/>
    </row>
    <row r="744" spans="4:4" x14ac:dyDescent="0.25">
      <c r="D744" s="16"/>
    </row>
    <row r="745" spans="4:4" x14ac:dyDescent="0.25">
      <c r="D745" s="16"/>
    </row>
    <row r="746" spans="4:4" x14ac:dyDescent="0.25">
      <c r="D746" s="16"/>
    </row>
    <row r="747" spans="4:4" x14ac:dyDescent="0.25">
      <c r="D747" s="16"/>
    </row>
    <row r="748" spans="4:4" x14ac:dyDescent="0.25">
      <c r="D748" s="16"/>
    </row>
    <row r="749" spans="4:4" x14ac:dyDescent="0.25">
      <c r="D749" s="16"/>
    </row>
    <row r="750" spans="4:4" x14ac:dyDescent="0.25">
      <c r="D750" s="16"/>
    </row>
    <row r="751" spans="4:4" x14ac:dyDescent="0.25">
      <c r="D751" s="16"/>
    </row>
    <row r="752" spans="4:4" x14ac:dyDescent="0.25">
      <c r="D752" s="16"/>
    </row>
    <row r="753" spans="4:4" x14ac:dyDescent="0.25">
      <c r="D753" s="16"/>
    </row>
    <row r="754" spans="4:4" x14ac:dyDescent="0.25">
      <c r="D754" s="16"/>
    </row>
    <row r="755" spans="4:4" x14ac:dyDescent="0.25">
      <c r="D755" s="16"/>
    </row>
    <row r="756" spans="4:4" x14ac:dyDescent="0.25">
      <c r="D756" s="16"/>
    </row>
    <row r="757" spans="4:4" x14ac:dyDescent="0.25">
      <c r="D757" s="16"/>
    </row>
    <row r="758" spans="4:4" x14ac:dyDescent="0.25">
      <c r="D758" s="16"/>
    </row>
    <row r="759" spans="4:4" x14ac:dyDescent="0.25">
      <c r="D759" s="16"/>
    </row>
    <row r="760" spans="4:4" x14ac:dyDescent="0.25">
      <c r="D760" s="16"/>
    </row>
    <row r="761" spans="4:4" x14ac:dyDescent="0.25">
      <c r="D761" s="16"/>
    </row>
    <row r="762" spans="4:4" x14ac:dyDescent="0.25">
      <c r="D762" s="16"/>
    </row>
    <row r="763" spans="4:4" x14ac:dyDescent="0.25">
      <c r="D763" s="16"/>
    </row>
    <row r="764" spans="4:4" x14ac:dyDescent="0.25">
      <c r="D764" s="16"/>
    </row>
    <row r="765" spans="4:4" x14ac:dyDescent="0.25">
      <c r="D765" s="16"/>
    </row>
    <row r="766" spans="4:4" x14ac:dyDescent="0.25">
      <c r="D766" s="16"/>
    </row>
    <row r="767" spans="4:4" x14ac:dyDescent="0.25">
      <c r="D767" s="16"/>
    </row>
    <row r="768" spans="4:4" x14ac:dyDescent="0.25">
      <c r="D768" s="16"/>
    </row>
    <row r="769" spans="4:4" x14ac:dyDescent="0.25">
      <c r="D769" s="16"/>
    </row>
    <row r="770" spans="4:4" x14ac:dyDescent="0.25">
      <c r="D770" s="16"/>
    </row>
    <row r="771" spans="4:4" x14ac:dyDescent="0.25">
      <c r="D771" s="16"/>
    </row>
    <row r="772" spans="4:4" x14ac:dyDescent="0.25">
      <c r="D772" s="16"/>
    </row>
    <row r="773" spans="4:4" x14ac:dyDescent="0.25">
      <c r="D773" s="16"/>
    </row>
    <row r="774" spans="4:4" x14ac:dyDescent="0.25">
      <c r="D774" s="16"/>
    </row>
    <row r="775" spans="4:4" x14ac:dyDescent="0.25">
      <c r="D775" s="16"/>
    </row>
    <row r="776" spans="4:4" x14ac:dyDescent="0.25">
      <c r="D776" s="16"/>
    </row>
    <row r="777" spans="4:4" x14ac:dyDescent="0.25">
      <c r="D777" s="16"/>
    </row>
    <row r="778" spans="4:4" x14ac:dyDescent="0.25">
      <c r="D778" s="16"/>
    </row>
    <row r="779" spans="4:4" x14ac:dyDescent="0.25">
      <c r="D779" s="16"/>
    </row>
    <row r="780" spans="4:4" x14ac:dyDescent="0.25">
      <c r="D780" s="16"/>
    </row>
    <row r="781" spans="4:4" x14ac:dyDescent="0.25">
      <c r="D781" s="16"/>
    </row>
    <row r="782" spans="4:4" x14ac:dyDescent="0.25">
      <c r="D782" s="16"/>
    </row>
    <row r="783" spans="4:4" x14ac:dyDescent="0.25">
      <c r="D783" s="16"/>
    </row>
    <row r="784" spans="4:4" x14ac:dyDescent="0.25">
      <c r="D784" s="16"/>
    </row>
    <row r="785" spans="4:4" x14ac:dyDescent="0.25">
      <c r="D785" s="16"/>
    </row>
    <row r="786" spans="4:4" x14ac:dyDescent="0.25">
      <c r="D786" s="16"/>
    </row>
    <row r="787" spans="4:4" x14ac:dyDescent="0.25">
      <c r="D787" s="16"/>
    </row>
    <row r="788" spans="4:4" x14ac:dyDescent="0.25">
      <c r="D788" s="16"/>
    </row>
    <row r="789" spans="4:4" x14ac:dyDescent="0.25">
      <c r="D789" s="16"/>
    </row>
    <row r="790" spans="4:4" x14ac:dyDescent="0.25">
      <c r="D790" s="16"/>
    </row>
    <row r="791" spans="4:4" x14ac:dyDescent="0.25">
      <c r="D791" s="16"/>
    </row>
    <row r="792" spans="4:4" x14ac:dyDescent="0.25">
      <c r="D792" s="16"/>
    </row>
    <row r="793" spans="4:4" x14ac:dyDescent="0.25">
      <c r="D793" s="16"/>
    </row>
    <row r="794" spans="4:4" x14ac:dyDescent="0.25">
      <c r="D794" s="16"/>
    </row>
    <row r="795" spans="4:4" x14ac:dyDescent="0.25">
      <c r="D795" s="16"/>
    </row>
    <row r="796" spans="4:4" x14ac:dyDescent="0.25">
      <c r="D796" s="16"/>
    </row>
    <row r="797" spans="4:4" x14ac:dyDescent="0.25">
      <c r="D797" s="16"/>
    </row>
    <row r="798" spans="4:4" x14ac:dyDescent="0.25">
      <c r="D798" s="16"/>
    </row>
    <row r="799" spans="4:4" x14ac:dyDescent="0.25">
      <c r="D799" s="16"/>
    </row>
    <row r="800" spans="4:4" x14ac:dyDescent="0.25">
      <c r="D800" s="16"/>
    </row>
    <row r="801" spans="4:4" x14ac:dyDescent="0.25">
      <c r="D801" s="16"/>
    </row>
    <row r="802" spans="4:4" x14ac:dyDescent="0.25">
      <c r="D802" s="16"/>
    </row>
    <row r="803" spans="4:4" x14ac:dyDescent="0.25">
      <c r="D803" s="16"/>
    </row>
    <row r="804" spans="4:4" x14ac:dyDescent="0.25">
      <c r="D804" s="16"/>
    </row>
    <row r="805" spans="4:4" x14ac:dyDescent="0.25">
      <c r="D805" s="16"/>
    </row>
    <row r="806" spans="4:4" x14ac:dyDescent="0.25">
      <c r="D806" s="16"/>
    </row>
    <row r="807" spans="4:4" x14ac:dyDescent="0.25">
      <c r="D807" s="16"/>
    </row>
    <row r="808" spans="4:4" x14ac:dyDescent="0.25">
      <c r="D808" s="16"/>
    </row>
    <row r="809" spans="4:4" x14ac:dyDescent="0.25">
      <c r="D809" s="16"/>
    </row>
    <row r="810" spans="4:4" x14ac:dyDescent="0.25">
      <c r="D810" s="16"/>
    </row>
    <row r="811" spans="4:4" x14ac:dyDescent="0.25">
      <c r="D811" s="16"/>
    </row>
    <row r="812" spans="4:4" x14ac:dyDescent="0.25">
      <c r="D812" s="16"/>
    </row>
    <row r="813" spans="4:4" x14ac:dyDescent="0.25">
      <c r="D813" s="16"/>
    </row>
    <row r="814" spans="4:4" x14ac:dyDescent="0.25">
      <c r="D814" s="16"/>
    </row>
    <row r="815" spans="4:4" x14ac:dyDescent="0.25">
      <c r="D815" s="16"/>
    </row>
    <row r="816" spans="4:4" x14ac:dyDescent="0.25">
      <c r="D816" s="16"/>
    </row>
    <row r="817" spans="4:4" x14ac:dyDescent="0.25">
      <c r="D817" s="16"/>
    </row>
    <row r="818" spans="4:4" x14ac:dyDescent="0.25">
      <c r="D818" s="16"/>
    </row>
    <row r="819" spans="4:4" x14ac:dyDescent="0.25">
      <c r="D819" s="16"/>
    </row>
    <row r="820" spans="4:4" x14ac:dyDescent="0.25">
      <c r="D820" s="16"/>
    </row>
    <row r="821" spans="4:4" x14ac:dyDescent="0.25">
      <c r="D821" s="16"/>
    </row>
    <row r="822" spans="4:4" x14ac:dyDescent="0.25">
      <c r="D822" s="16"/>
    </row>
    <row r="823" spans="4:4" x14ac:dyDescent="0.25">
      <c r="D823" s="16"/>
    </row>
    <row r="824" spans="4:4" x14ac:dyDescent="0.25">
      <c r="D824" s="16"/>
    </row>
    <row r="825" spans="4:4" x14ac:dyDescent="0.25">
      <c r="D825" s="16"/>
    </row>
    <row r="826" spans="4:4" x14ac:dyDescent="0.25">
      <c r="D826" s="16"/>
    </row>
    <row r="827" spans="4:4" x14ac:dyDescent="0.25">
      <c r="D827" s="16"/>
    </row>
    <row r="828" spans="4:4" x14ac:dyDescent="0.25">
      <c r="D828" s="16"/>
    </row>
    <row r="829" spans="4:4" x14ac:dyDescent="0.25">
      <c r="D829" s="16"/>
    </row>
    <row r="830" spans="4:4" x14ac:dyDescent="0.25">
      <c r="D830" s="16"/>
    </row>
    <row r="831" spans="4:4" x14ac:dyDescent="0.25">
      <c r="D831" s="16"/>
    </row>
    <row r="832" spans="4:4" x14ac:dyDescent="0.25">
      <c r="D832" s="16"/>
    </row>
    <row r="833" spans="4:4" x14ac:dyDescent="0.25">
      <c r="D833" s="16"/>
    </row>
    <row r="834" spans="4:4" x14ac:dyDescent="0.25">
      <c r="D834" s="16"/>
    </row>
    <row r="835" spans="4:4" x14ac:dyDescent="0.25">
      <c r="D835" s="16"/>
    </row>
    <row r="836" spans="4:4" x14ac:dyDescent="0.25">
      <c r="D836" s="16"/>
    </row>
    <row r="837" spans="4:4" x14ac:dyDescent="0.25">
      <c r="D837" s="16"/>
    </row>
    <row r="838" spans="4:4" x14ac:dyDescent="0.25">
      <c r="D838" s="16"/>
    </row>
    <row r="839" spans="4:4" x14ac:dyDescent="0.25">
      <c r="D839" s="16"/>
    </row>
    <row r="840" spans="4:4" x14ac:dyDescent="0.25">
      <c r="D840" s="16"/>
    </row>
    <row r="841" spans="4:4" x14ac:dyDescent="0.25">
      <c r="D841" s="16"/>
    </row>
    <row r="842" spans="4:4" x14ac:dyDescent="0.25">
      <c r="D842" s="16"/>
    </row>
    <row r="843" spans="4:4" x14ac:dyDescent="0.25">
      <c r="D843" s="16"/>
    </row>
    <row r="844" spans="4:4" x14ac:dyDescent="0.25">
      <c r="D844" s="16"/>
    </row>
    <row r="845" spans="4:4" x14ac:dyDescent="0.25">
      <c r="D845" s="16"/>
    </row>
    <row r="846" spans="4:4" x14ac:dyDescent="0.25">
      <c r="D846" s="16"/>
    </row>
    <row r="847" spans="4:4" x14ac:dyDescent="0.25">
      <c r="D847" s="16"/>
    </row>
    <row r="848" spans="4:4" x14ac:dyDescent="0.25">
      <c r="D848" s="16"/>
    </row>
    <row r="849" spans="4:4" x14ac:dyDescent="0.25">
      <c r="D849" s="16"/>
    </row>
    <row r="850" spans="4:4" x14ac:dyDescent="0.25">
      <c r="D850" s="16"/>
    </row>
    <row r="851" spans="4:4" x14ac:dyDescent="0.25">
      <c r="D851" s="16"/>
    </row>
    <row r="852" spans="4:4" x14ac:dyDescent="0.25">
      <c r="D852" s="16"/>
    </row>
    <row r="853" spans="4:4" x14ac:dyDescent="0.25">
      <c r="D853" s="16"/>
    </row>
    <row r="854" spans="4:4" x14ac:dyDescent="0.25">
      <c r="D854" s="16"/>
    </row>
    <row r="855" spans="4:4" x14ac:dyDescent="0.25">
      <c r="D855" s="16"/>
    </row>
    <row r="856" spans="4:4" x14ac:dyDescent="0.25">
      <c r="D856" s="16"/>
    </row>
    <row r="857" spans="4:4" x14ac:dyDescent="0.25">
      <c r="D857" s="16"/>
    </row>
    <row r="858" spans="4:4" x14ac:dyDescent="0.25">
      <c r="D858" s="16"/>
    </row>
    <row r="859" spans="4:4" x14ac:dyDescent="0.25">
      <c r="D859" s="16"/>
    </row>
    <row r="860" spans="4:4" x14ac:dyDescent="0.25">
      <c r="D860" s="16"/>
    </row>
    <row r="861" spans="4:4" x14ac:dyDescent="0.25">
      <c r="D861" s="16"/>
    </row>
    <row r="862" spans="4:4" x14ac:dyDescent="0.25">
      <c r="D862" s="16"/>
    </row>
    <row r="863" spans="4:4" x14ac:dyDescent="0.25">
      <c r="D863" s="16"/>
    </row>
    <row r="864" spans="4:4" x14ac:dyDescent="0.25">
      <c r="D864" s="16"/>
    </row>
    <row r="865" spans="4:4" x14ac:dyDescent="0.25">
      <c r="D865" s="16"/>
    </row>
    <row r="866" spans="4:4" x14ac:dyDescent="0.25">
      <c r="D866" s="16"/>
    </row>
    <row r="867" spans="4:4" x14ac:dyDescent="0.25">
      <c r="D867" s="16"/>
    </row>
    <row r="868" spans="4:4" x14ac:dyDescent="0.25">
      <c r="D868" s="16"/>
    </row>
    <row r="869" spans="4:4" x14ac:dyDescent="0.25">
      <c r="D869" s="16"/>
    </row>
    <row r="870" spans="4:4" x14ac:dyDescent="0.25">
      <c r="D870" s="16"/>
    </row>
    <row r="871" spans="4:4" x14ac:dyDescent="0.25">
      <c r="D871" s="16"/>
    </row>
    <row r="872" spans="4:4" x14ac:dyDescent="0.25">
      <c r="D872" s="16"/>
    </row>
    <row r="873" spans="4:4" x14ac:dyDescent="0.25">
      <c r="D873" s="16"/>
    </row>
    <row r="874" spans="4:4" x14ac:dyDescent="0.25">
      <c r="D874" s="16"/>
    </row>
    <row r="875" spans="4:4" x14ac:dyDescent="0.25">
      <c r="D875" s="16"/>
    </row>
    <row r="876" spans="4:4" x14ac:dyDescent="0.25">
      <c r="D876" s="16"/>
    </row>
    <row r="877" spans="4:4" x14ac:dyDescent="0.25">
      <c r="D877" s="16"/>
    </row>
    <row r="878" spans="4:4" x14ac:dyDescent="0.25">
      <c r="D878" s="16"/>
    </row>
    <row r="879" spans="4:4" x14ac:dyDescent="0.25">
      <c r="D879" s="16"/>
    </row>
    <row r="880" spans="4:4" x14ac:dyDescent="0.25">
      <c r="D880" s="16"/>
    </row>
    <row r="881" spans="4:4" x14ac:dyDescent="0.25">
      <c r="D881" s="16"/>
    </row>
    <row r="882" spans="4:4" x14ac:dyDescent="0.25">
      <c r="D882" s="16"/>
    </row>
    <row r="883" spans="4:4" x14ac:dyDescent="0.25">
      <c r="D883" s="16"/>
    </row>
    <row r="884" spans="4:4" x14ac:dyDescent="0.25">
      <c r="D884" s="16"/>
    </row>
    <row r="885" spans="4:4" x14ac:dyDescent="0.25">
      <c r="D885" s="16"/>
    </row>
    <row r="886" spans="4:4" x14ac:dyDescent="0.25">
      <c r="D886" s="16"/>
    </row>
    <row r="887" spans="4:4" x14ac:dyDescent="0.25">
      <c r="D887" s="16"/>
    </row>
    <row r="888" spans="4:4" x14ac:dyDescent="0.25">
      <c r="D888" s="16"/>
    </row>
    <row r="889" spans="4:4" x14ac:dyDescent="0.25">
      <c r="D889" s="16"/>
    </row>
    <row r="890" spans="4:4" x14ac:dyDescent="0.25">
      <c r="D890" s="16"/>
    </row>
    <row r="891" spans="4:4" x14ac:dyDescent="0.25">
      <c r="D891" s="16"/>
    </row>
    <row r="892" spans="4:4" x14ac:dyDescent="0.25">
      <c r="D892" s="16"/>
    </row>
    <row r="893" spans="4:4" x14ac:dyDescent="0.25">
      <c r="D893" s="16"/>
    </row>
    <row r="894" spans="4:4" x14ac:dyDescent="0.25">
      <c r="D894" s="16"/>
    </row>
    <row r="895" spans="4:4" x14ac:dyDescent="0.25">
      <c r="D895" s="16"/>
    </row>
    <row r="896" spans="4:4" x14ac:dyDescent="0.25">
      <c r="D896" s="16"/>
    </row>
    <row r="897" spans="4:4" x14ac:dyDescent="0.25">
      <c r="D897" s="16"/>
    </row>
    <row r="898" spans="4:4" x14ac:dyDescent="0.25">
      <c r="D898" s="16"/>
    </row>
    <row r="899" spans="4:4" x14ac:dyDescent="0.25">
      <c r="D899" s="16"/>
    </row>
    <row r="900" spans="4:4" x14ac:dyDescent="0.25">
      <c r="D900" s="16"/>
    </row>
    <row r="901" spans="4:4" x14ac:dyDescent="0.25">
      <c r="D901" s="16"/>
    </row>
    <row r="902" spans="4:4" x14ac:dyDescent="0.25">
      <c r="D902" s="16"/>
    </row>
    <row r="903" spans="4:4" x14ac:dyDescent="0.25">
      <c r="D903" s="16"/>
    </row>
    <row r="904" spans="4:4" x14ac:dyDescent="0.25">
      <c r="D904" s="16"/>
    </row>
    <row r="905" spans="4:4" x14ac:dyDescent="0.25">
      <c r="D905" s="16"/>
    </row>
    <row r="906" spans="4:4" x14ac:dyDescent="0.25">
      <c r="D906" s="16"/>
    </row>
    <row r="907" spans="4:4" x14ac:dyDescent="0.25">
      <c r="D907" s="16"/>
    </row>
    <row r="908" spans="4:4" x14ac:dyDescent="0.25">
      <c r="D908" s="16"/>
    </row>
    <row r="909" spans="4:4" x14ac:dyDescent="0.25">
      <c r="D909" s="16"/>
    </row>
    <row r="910" spans="4:4" x14ac:dyDescent="0.25">
      <c r="D910" s="16"/>
    </row>
    <row r="911" spans="4:4" x14ac:dyDescent="0.25">
      <c r="D911" s="16"/>
    </row>
    <row r="912" spans="4:4" x14ac:dyDescent="0.25">
      <c r="D912" s="16"/>
    </row>
    <row r="913" spans="4:4" x14ac:dyDescent="0.25">
      <c r="D913" s="16"/>
    </row>
    <row r="914" spans="4:4" x14ac:dyDescent="0.25">
      <c r="D914" s="16"/>
    </row>
    <row r="915" spans="4:4" x14ac:dyDescent="0.25">
      <c r="D915" s="16"/>
    </row>
    <row r="916" spans="4:4" x14ac:dyDescent="0.25">
      <c r="D916" s="16"/>
    </row>
    <row r="917" spans="4:4" x14ac:dyDescent="0.25">
      <c r="D917" s="16"/>
    </row>
    <row r="918" spans="4:4" x14ac:dyDescent="0.25">
      <c r="D918" s="16"/>
    </row>
    <row r="919" spans="4:4" x14ac:dyDescent="0.25">
      <c r="D919" s="16"/>
    </row>
    <row r="920" spans="4:4" x14ac:dyDescent="0.25">
      <c r="D920" s="16"/>
    </row>
    <row r="921" spans="4:4" x14ac:dyDescent="0.25">
      <c r="D921" s="16"/>
    </row>
    <row r="922" spans="4:4" x14ac:dyDescent="0.25">
      <c r="D922" s="16"/>
    </row>
    <row r="923" spans="4:4" x14ac:dyDescent="0.25">
      <c r="D923" s="16"/>
    </row>
    <row r="924" spans="4:4" x14ac:dyDescent="0.25">
      <c r="D924" s="16"/>
    </row>
    <row r="925" spans="4:4" x14ac:dyDescent="0.25">
      <c r="D925" s="16"/>
    </row>
    <row r="926" spans="4:4" x14ac:dyDescent="0.25">
      <c r="D926" s="16"/>
    </row>
    <row r="927" spans="4:4" x14ac:dyDescent="0.25">
      <c r="D927" s="16"/>
    </row>
    <row r="928" spans="4:4" x14ac:dyDescent="0.25">
      <c r="D928" s="16"/>
    </row>
    <row r="929" spans="4:4" x14ac:dyDescent="0.25">
      <c r="D929" s="16"/>
    </row>
    <row r="930" spans="4:4" x14ac:dyDescent="0.25">
      <c r="D930" s="16"/>
    </row>
    <row r="931" spans="4:4" x14ac:dyDescent="0.25">
      <c r="D931" s="16"/>
    </row>
    <row r="932" spans="4:4" x14ac:dyDescent="0.25">
      <c r="D932" s="16"/>
    </row>
    <row r="933" spans="4:4" x14ac:dyDescent="0.25">
      <c r="D933" s="16"/>
    </row>
    <row r="934" spans="4:4" x14ac:dyDescent="0.25">
      <c r="D934" s="16"/>
    </row>
    <row r="935" spans="4:4" x14ac:dyDescent="0.25">
      <c r="D935" s="16"/>
    </row>
    <row r="936" spans="4:4" x14ac:dyDescent="0.25">
      <c r="D936" s="16"/>
    </row>
    <row r="937" spans="4:4" x14ac:dyDescent="0.25">
      <c r="D937" s="16"/>
    </row>
    <row r="938" spans="4:4" x14ac:dyDescent="0.25">
      <c r="D938" s="16"/>
    </row>
    <row r="939" spans="4:4" x14ac:dyDescent="0.25">
      <c r="D939" s="16"/>
    </row>
    <row r="940" spans="4:4" x14ac:dyDescent="0.25">
      <c r="D940" s="16"/>
    </row>
    <row r="941" spans="4:4" x14ac:dyDescent="0.25">
      <c r="D941" s="16"/>
    </row>
    <row r="942" spans="4:4" x14ac:dyDescent="0.25">
      <c r="D942" s="16"/>
    </row>
    <row r="943" spans="4:4" x14ac:dyDescent="0.25">
      <c r="D943" s="16"/>
    </row>
    <row r="944" spans="4:4" x14ac:dyDescent="0.25">
      <c r="D944" s="16"/>
    </row>
    <row r="945" spans="4:4" x14ac:dyDescent="0.25">
      <c r="D945" s="16"/>
    </row>
    <row r="946" spans="4:4" x14ac:dyDescent="0.25">
      <c r="D946" s="16"/>
    </row>
    <row r="947" spans="4:4" x14ac:dyDescent="0.25">
      <c r="D947" s="16"/>
    </row>
    <row r="948" spans="4:4" x14ac:dyDescent="0.25">
      <c r="D948" s="16"/>
    </row>
    <row r="949" spans="4:4" x14ac:dyDescent="0.25">
      <c r="D949" s="16"/>
    </row>
    <row r="950" spans="4:4" x14ac:dyDescent="0.25">
      <c r="D950" s="16"/>
    </row>
    <row r="951" spans="4:4" x14ac:dyDescent="0.25">
      <c r="D951" s="16"/>
    </row>
    <row r="952" spans="4:4" x14ac:dyDescent="0.25">
      <c r="D952" s="16"/>
    </row>
    <row r="953" spans="4:4" x14ac:dyDescent="0.25">
      <c r="D953" s="16"/>
    </row>
    <row r="954" spans="4:4" x14ac:dyDescent="0.25">
      <c r="D954" s="16"/>
    </row>
    <row r="955" spans="4:4" x14ac:dyDescent="0.25">
      <c r="D955" s="16"/>
    </row>
    <row r="956" spans="4:4" x14ac:dyDescent="0.25">
      <c r="D956" s="16"/>
    </row>
    <row r="957" spans="4:4" x14ac:dyDescent="0.25">
      <c r="D957" s="16"/>
    </row>
    <row r="958" spans="4:4" x14ac:dyDescent="0.25">
      <c r="D958" s="16"/>
    </row>
    <row r="959" spans="4:4" x14ac:dyDescent="0.25">
      <c r="D959" s="16"/>
    </row>
    <row r="960" spans="4:4" x14ac:dyDescent="0.25">
      <c r="D960" s="16"/>
    </row>
    <row r="961" spans="4:4" x14ac:dyDescent="0.25">
      <c r="D961" s="16"/>
    </row>
    <row r="962" spans="4:4" x14ac:dyDescent="0.25">
      <c r="D962" s="16"/>
    </row>
    <row r="963" spans="4:4" x14ac:dyDescent="0.25">
      <c r="D963" s="16"/>
    </row>
    <row r="964" spans="4:4" x14ac:dyDescent="0.25">
      <c r="D964" s="16"/>
    </row>
    <row r="965" spans="4:4" x14ac:dyDescent="0.25">
      <c r="D965" s="16"/>
    </row>
    <row r="966" spans="4:4" x14ac:dyDescent="0.25">
      <c r="D966" s="16"/>
    </row>
    <row r="967" spans="4:4" x14ac:dyDescent="0.25">
      <c r="D967" s="16"/>
    </row>
    <row r="968" spans="4:4" x14ac:dyDescent="0.25">
      <c r="D968" s="16"/>
    </row>
    <row r="969" spans="4:4" x14ac:dyDescent="0.25">
      <c r="D969" s="16"/>
    </row>
    <row r="970" spans="4:4" x14ac:dyDescent="0.25">
      <c r="D970" s="16"/>
    </row>
    <row r="971" spans="4:4" x14ac:dyDescent="0.25">
      <c r="D971" s="16"/>
    </row>
    <row r="972" spans="4:4" x14ac:dyDescent="0.25">
      <c r="D972" s="16"/>
    </row>
    <row r="973" spans="4:4" x14ac:dyDescent="0.25">
      <c r="D973" s="16"/>
    </row>
    <row r="974" spans="4:4" x14ac:dyDescent="0.25">
      <c r="D974" s="16"/>
    </row>
    <row r="975" spans="4:4" x14ac:dyDescent="0.25">
      <c r="D975" s="16"/>
    </row>
    <row r="976" spans="4:4" x14ac:dyDescent="0.25">
      <c r="D976" s="16"/>
    </row>
    <row r="977" spans="4:4" x14ac:dyDescent="0.25">
      <c r="D977" s="16"/>
    </row>
    <row r="978" spans="4:4" x14ac:dyDescent="0.25">
      <c r="D978" s="16"/>
    </row>
    <row r="979" spans="4:4" x14ac:dyDescent="0.25">
      <c r="D979" s="16"/>
    </row>
    <row r="980" spans="4:4" x14ac:dyDescent="0.25">
      <c r="D980" s="16"/>
    </row>
    <row r="981" spans="4:4" x14ac:dyDescent="0.25">
      <c r="D981" s="16"/>
    </row>
    <row r="982" spans="4:4" x14ac:dyDescent="0.25">
      <c r="D982" s="16"/>
    </row>
    <row r="983" spans="4:4" x14ac:dyDescent="0.25">
      <c r="D983" s="16"/>
    </row>
    <row r="984" spans="4:4" x14ac:dyDescent="0.25">
      <c r="D984" s="16"/>
    </row>
    <row r="985" spans="4:4" x14ac:dyDescent="0.25">
      <c r="D985" s="16"/>
    </row>
    <row r="986" spans="4:4" x14ac:dyDescent="0.25">
      <c r="D986" s="16"/>
    </row>
    <row r="987" spans="4:4" x14ac:dyDescent="0.25">
      <c r="D987" s="16"/>
    </row>
    <row r="988" spans="4:4" x14ac:dyDescent="0.25">
      <c r="D988" s="16"/>
    </row>
    <row r="989" spans="4:4" x14ac:dyDescent="0.25">
      <c r="D989" s="16"/>
    </row>
    <row r="990" spans="4:4" x14ac:dyDescent="0.25">
      <c r="D990" s="16"/>
    </row>
    <row r="991" spans="4:4" x14ac:dyDescent="0.25">
      <c r="D991" s="16"/>
    </row>
    <row r="992" spans="4:4" x14ac:dyDescent="0.25">
      <c r="D992" s="16"/>
    </row>
    <row r="993" spans="4:4" x14ac:dyDescent="0.25">
      <c r="D993" s="16"/>
    </row>
    <row r="994" spans="4:4" x14ac:dyDescent="0.25">
      <c r="D994" s="16"/>
    </row>
    <row r="995" spans="4:4" x14ac:dyDescent="0.25">
      <c r="D995" s="16"/>
    </row>
    <row r="996" spans="4:4" x14ac:dyDescent="0.25">
      <c r="D996" s="16"/>
    </row>
    <row r="997" spans="4:4" x14ac:dyDescent="0.25">
      <c r="D997" s="16"/>
    </row>
    <row r="998" spans="4:4" x14ac:dyDescent="0.25">
      <c r="D998" s="16"/>
    </row>
    <row r="999" spans="4:4" x14ac:dyDescent="0.25">
      <c r="D999" s="16"/>
    </row>
    <row r="1000" spans="4:4" x14ac:dyDescent="0.25">
      <c r="D1000" s="16"/>
    </row>
    <row r="1001" spans="4:4" x14ac:dyDescent="0.25">
      <c r="D1001" s="16"/>
    </row>
    <row r="1002" spans="4:4" x14ac:dyDescent="0.25">
      <c r="D1002" s="16"/>
    </row>
    <row r="1003" spans="4:4" x14ac:dyDescent="0.25">
      <c r="D1003" s="16"/>
    </row>
    <row r="1004" spans="4:4" x14ac:dyDescent="0.25">
      <c r="D1004" s="16"/>
    </row>
    <row r="1005" spans="4:4" x14ac:dyDescent="0.25">
      <c r="D1005" s="16"/>
    </row>
    <row r="1006" spans="4:4" x14ac:dyDescent="0.25">
      <c r="D1006" s="16"/>
    </row>
    <row r="1007" spans="4:4" x14ac:dyDescent="0.25">
      <c r="D1007" s="16"/>
    </row>
    <row r="1008" spans="4:4" x14ac:dyDescent="0.25">
      <c r="D1008" s="16"/>
    </row>
    <row r="1009" spans="4:4" x14ac:dyDescent="0.25">
      <c r="D1009" s="16"/>
    </row>
    <row r="1010" spans="4:4" x14ac:dyDescent="0.25">
      <c r="D1010" s="16"/>
    </row>
    <row r="1011" spans="4:4" x14ac:dyDescent="0.25">
      <c r="D1011" s="16"/>
    </row>
    <row r="1012" spans="4:4" x14ac:dyDescent="0.25">
      <c r="D1012" s="16"/>
    </row>
    <row r="1013" spans="4:4" x14ac:dyDescent="0.25">
      <c r="D1013" s="16"/>
    </row>
    <row r="1014" spans="4:4" x14ac:dyDescent="0.25">
      <c r="D1014" s="16"/>
    </row>
    <row r="1015" spans="4:4" x14ac:dyDescent="0.25">
      <c r="D1015" s="16"/>
    </row>
    <row r="1016" spans="4:4" x14ac:dyDescent="0.25">
      <c r="D1016" s="16"/>
    </row>
    <row r="1017" spans="4:4" x14ac:dyDescent="0.25">
      <c r="D1017" s="16"/>
    </row>
    <row r="1018" spans="4:4" x14ac:dyDescent="0.25">
      <c r="D1018" s="16"/>
    </row>
    <row r="1019" spans="4:4" x14ac:dyDescent="0.25">
      <c r="D1019" s="16"/>
    </row>
    <row r="1020" spans="4:4" x14ac:dyDescent="0.25">
      <c r="D1020" s="16"/>
    </row>
    <row r="1021" spans="4:4" x14ac:dyDescent="0.25">
      <c r="D1021" s="16"/>
    </row>
    <row r="1022" spans="4:4" x14ac:dyDescent="0.25">
      <c r="D1022" s="16"/>
    </row>
    <row r="1023" spans="4:4" x14ac:dyDescent="0.25">
      <c r="D1023" s="16"/>
    </row>
    <row r="1024" spans="4:4" x14ac:dyDescent="0.25">
      <c r="D1024" s="16"/>
    </row>
    <row r="1025" spans="4:4" x14ac:dyDescent="0.25">
      <c r="D1025" s="16"/>
    </row>
    <row r="1026" spans="4:4" x14ac:dyDescent="0.25">
      <c r="D1026" s="16"/>
    </row>
    <row r="1027" spans="4:4" x14ac:dyDescent="0.25">
      <c r="D1027" s="16"/>
    </row>
    <row r="1028" spans="4:4" x14ac:dyDescent="0.25">
      <c r="D1028" s="16"/>
    </row>
    <row r="1029" spans="4:4" x14ac:dyDescent="0.25">
      <c r="D1029" s="16"/>
    </row>
    <row r="1030" spans="4:4" x14ac:dyDescent="0.25">
      <c r="D1030" s="16"/>
    </row>
    <row r="1031" spans="4:4" x14ac:dyDescent="0.25">
      <c r="D1031" s="16"/>
    </row>
    <row r="1032" spans="4:4" x14ac:dyDescent="0.25">
      <c r="D1032" s="16"/>
    </row>
    <row r="1033" spans="4:4" x14ac:dyDescent="0.25">
      <c r="D1033" s="16"/>
    </row>
    <row r="1034" spans="4:4" x14ac:dyDescent="0.25">
      <c r="D1034" s="16"/>
    </row>
    <row r="1035" spans="4:4" x14ac:dyDescent="0.25">
      <c r="D1035" s="16"/>
    </row>
    <row r="1036" spans="4:4" x14ac:dyDescent="0.25">
      <c r="D1036" s="16"/>
    </row>
    <row r="1037" spans="4:4" x14ac:dyDescent="0.25">
      <c r="D1037" s="16"/>
    </row>
    <row r="1038" spans="4:4" x14ac:dyDescent="0.25">
      <c r="D1038" s="16"/>
    </row>
    <row r="1039" spans="4:4" x14ac:dyDescent="0.25">
      <c r="D1039" s="16"/>
    </row>
    <row r="1040" spans="4:4" x14ac:dyDescent="0.25">
      <c r="D1040" s="16"/>
    </row>
    <row r="1041" spans="4:4" x14ac:dyDescent="0.25">
      <c r="D1041" s="16"/>
    </row>
    <row r="1042" spans="4:4" x14ac:dyDescent="0.25">
      <c r="D1042" s="16"/>
    </row>
    <row r="1043" spans="4:4" x14ac:dyDescent="0.25">
      <c r="D1043" s="16"/>
    </row>
    <row r="1044" spans="4:4" x14ac:dyDescent="0.25">
      <c r="D1044" s="16"/>
    </row>
    <row r="1045" spans="4:4" x14ac:dyDescent="0.25">
      <c r="D1045" s="16"/>
    </row>
    <row r="1046" spans="4:4" x14ac:dyDescent="0.25">
      <c r="D1046" s="16"/>
    </row>
    <row r="1047" spans="4:4" x14ac:dyDescent="0.25">
      <c r="D1047" s="16"/>
    </row>
    <row r="1048" spans="4:4" x14ac:dyDescent="0.25">
      <c r="D1048" s="16"/>
    </row>
    <row r="1049" spans="4:4" x14ac:dyDescent="0.25">
      <c r="D1049" s="16"/>
    </row>
    <row r="1050" spans="4:4" x14ac:dyDescent="0.25">
      <c r="D1050" s="16"/>
    </row>
    <row r="1051" spans="4:4" x14ac:dyDescent="0.25">
      <c r="D1051" s="16"/>
    </row>
    <row r="1052" spans="4:4" x14ac:dyDescent="0.25">
      <c r="D1052" s="16"/>
    </row>
    <row r="1053" spans="4:4" x14ac:dyDescent="0.25">
      <c r="D1053" s="16"/>
    </row>
    <row r="1054" spans="4:4" x14ac:dyDescent="0.25">
      <c r="D1054" s="16"/>
    </row>
    <row r="1055" spans="4:4" x14ac:dyDescent="0.25">
      <c r="D1055" s="16"/>
    </row>
    <row r="1056" spans="4:4" x14ac:dyDescent="0.25">
      <c r="D1056" s="16"/>
    </row>
    <row r="1057" spans="4:4" x14ac:dyDescent="0.25">
      <c r="D1057" s="16"/>
    </row>
    <row r="1058" spans="4:4" x14ac:dyDescent="0.25">
      <c r="D1058" s="16"/>
    </row>
    <row r="1059" spans="4:4" x14ac:dyDescent="0.25">
      <c r="D1059" s="16"/>
    </row>
    <row r="1060" spans="4:4" x14ac:dyDescent="0.25">
      <c r="D1060" s="16"/>
    </row>
    <row r="1061" spans="4:4" x14ac:dyDescent="0.25">
      <c r="D1061" s="16"/>
    </row>
    <row r="1062" spans="4:4" x14ac:dyDescent="0.25">
      <c r="D1062" s="16"/>
    </row>
    <row r="1063" spans="4:4" x14ac:dyDescent="0.25">
      <c r="D1063" s="16"/>
    </row>
    <row r="1064" spans="4:4" x14ac:dyDescent="0.25">
      <c r="D1064" s="16"/>
    </row>
    <row r="1065" spans="4:4" x14ac:dyDescent="0.25">
      <c r="D1065" s="16"/>
    </row>
    <row r="1066" spans="4:4" x14ac:dyDescent="0.25">
      <c r="D1066" s="16"/>
    </row>
    <row r="1067" spans="4:4" x14ac:dyDescent="0.25">
      <c r="D1067" s="16"/>
    </row>
    <row r="1068" spans="4:4" x14ac:dyDescent="0.25">
      <c r="D1068" s="16"/>
    </row>
    <row r="1069" spans="4:4" x14ac:dyDescent="0.25">
      <c r="D1069" s="16"/>
    </row>
    <row r="1070" spans="4:4" x14ac:dyDescent="0.25">
      <c r="D1070" s="16"/>
    </row>
    <row r="1071" spans="4:4" x14ac:dyDescent="0.25">
      <c r="D1071" s="16"/>
    </row>
    <row r="1072" spans="4:4" x14ac:dyDescent="0.25">
      <c r="D1072" s="16"/>
    </row>
    <row r="1073" spans="4:4" x14ac:dyDescent="0.25">
      <c r="D1073" s="16"/>
    </row>
    <row r="1074" spans="4:4" x14ac:dyDescent="0.25">
      <c r="D1074" s="16"/>
    </row>
    <row r="1075" spans="4:4" x14ac:dyDescent="0.25">
      <c r="D1075" s="16"/>
    </row>
    <row r="1076" spans="4:4" x14ac:dyDescent="0.25">
      <c r="D1076" s="16"/>
    </row>
    <row r="1077" spans="4:4" x14ac:dyDescent="0.25">
      <c r="D1077" s="16"/>
    </row>
    <row r="1078" spans="4:4" x14ac:dyDescent="0.25">
      <c r="D1078" s="16"/>
    </row>
    <row r="1079" spans="4:4" x14ac:dyDescent="0.25">
      <c r="D1079" s="16"/>
    </row>
    <row r="1080" spans="4:4" x14ac:dyDescent="0.25">
      <c r="D1080" s="16"/>
    </row>
    <row r="1081" spans="4:4" x14ac:dyDescent="0.25">
      <c r="D1081" s="16"/>
    </row>
    <row r="1082" spans="4:4" x14ac:dyDescent="0.25">
      <c r="D1082" s="16"/>
    </row>
    <row r="1083" spans="4:4" x14ac:dyDescent="0.25">
      <c r="D1083" s="16"/>
    </row>
    <row r="1084" spans="4:4" x14ac:dyDescent="0.25">
      <c r="D1084" s="16"/>
    </row>
    <row r="1085" spans="4:4" x14ac:dyDescent="0.25">
      <c r="D1085" s="16"/>
    </row>
    <row r="1086" spans="4:4" x14ac:dyDescent="0.25">
      <c r="D1086" s="16"/>
    </row>
    <row r="1087" spans="4:4" x14ac:dyDescent="0.25">
      <c r="D1087" s="16"/>
    </row>
    <row r="1088" spans="4:4" x14ac:dyDescent="0.25">
      <c r="D1088" s="16"/>
    </row>
    <row r="1089" spans="4:4" x14ac:dyDescent="0.25">
      <c r="D1089" s="16"/>
    </row>
    <row r="1090" spans="4:4" x14ac:dyDescent="0.25">
      <c r="D1090" s="16"/>
    </row>
    <row r="1091" spans="4:4" x14ac:dyDescent="0.25">
      <c r="D1091" s="16"/>
    </row>
    <row r="1092" spans="4:4" x14ac:dyDescent="0.25">
      <c r="D1092" s="16"/>
    </row>
    <row r="1093" spans="4:4" x14ac:dyDescent="0.25">
      <c r="D1093" s="16"/>
    </row>
    <row r="1094" spans="4:4" x14ac:dyDescent="0.25">
      <c r="D1094" s="16"/>
    </row>
    <row r="1095" spans="4:4" x14ac:dyDescent="0.25">
      <c r="D1095" s="16"/>
    </row>
    <row r="1096" spans="4:4" x14ac:dyDescent="0.25">
      <c r="D1096" s="16"/>
    </row>
    <row r="1097" spans="4:4" x14ac:dyDescent="0.25">
      <c r="D1097" s="16"/>
    </row>
    <row r="1098" spans="4:4" x14ac:dyDescent="0.25">
      <c r="D1098" s="16"/>
    </row>
    <row r="1099" spans="4:4" x14ac:dyDescent="0.25">
      <c r="D1099" s="16"/>
    </row>
    <row r="1100" spans="4:4" x14ac:dyDescent="0.25">
      <c r="D1100" s="16"/>
    </row>
    <row r="1101" spans="4:4" x14ac:dyDescent="0.25">
      <c r="D1101" s="16"/>
    </row>
    <row r="1102" spans="4:4" x14ac:dyDescent="0.25">
      <c r="D1102" s="16"/>
    </row>
    <row r="1103" spans="4:4" x14ac:dyDescent="0.25">
      <c r="D1103" s="16"/>
    </row>
    <row r="1104" spans="4:4" x14ac:dyDescent="0.25">
      <c r="D1104" s="16"/>
    </row>
    <row r="1105" spans="4:4" x14ac:dyDescent="0.25">
      <c r="D1105" s="16"/>
    </row>
    <row r="1106" spans="4:4" x14ac:dyDescent="0.25">
      <c r="D1106" s="16"/>
    </row>
    <row r="1107" spans="4:4" x14ac:dyDescent="0.25">
      <c r="D1107" s="16"/>
    </row>
    <row r="1108" spans="4:4" x14ac:dyDescent="0.25">
      <c r="D1108" s="16"/>
    </row>
    <row r="1109" spans="4:4" x14ac:dyDescent="0.25">
      <c r="D1109" s="16"/>
    </row>
    <row r="1110" spans="4:4" x14ac:dyDescent="0.25">
      <c r="D1110" s="16"/>
    </row>
    <row r="1111" spans="4:4" x14ac:dyDescent="0.25">
      <c r="D1111" s="16"/>
    </row>
    <row r="1112" spans="4:4" x14ac:dyDescent="0.25">
      <c r="D1112" s="16"/>
    </row>
  </sheetData>
  <phoneticPr fontId="0" type="noConversion"/>
  <printOptions horizontalCentered="1" gridLines="1" gridLinesSet="0"/>
  <pageMargins left="0.90551181102362199" right="0.27559055118110198" top="1.2" bottom="0.74803149606299202" header="0.69" footer="0.43307086614173201"/>
  <pageSetup paperSize="9" fitToHeight="2" orientation="portrait" verticalDpi="300" r:id="rId1"/>
  <headerFooter alignWithMargins="0">
    <oddHeader>&amp;A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II1115"/>
  <sheetViews>
    <sheetView workbookViewId="0">
      <pane ySplit="4" topLeftCell="A17" activePane="bottomLeft" state="frozen"/>
      <selection activeCell="A18" sqref="A18"/>
      <selection pane="bottomLeft" activeCell="D41" sqref="D41"/>
    </sheetView>
  </sheetViews>
  <sheetFormatPr baseColWidth="10" defaultColWidth="11.453125" defaultRowHeight="12.5" x14ac:dyDescent="0.25"/>
  <cols>
    <col min="1" max="1" width="21.81640625" style="55" customWidth="1"/>
    <col min="2" max="2" width="16.26953125" style="56" customWidth="1"/>
    <col min="3" max="3" width="15" style="57" customWidth="1"/>
    <col min="4" max="4" width="13.1796875" style="57" customWidth="1"/>
    <col min="5" max="5" width="42.26953125" style="16" customWidth="1"/>
    <col min="6" max="6" width="7.453125" style="16" customWidth="1"/>
    <col min="7" max="7" width="72.1796875" style="12" customWidth="1"/>
    <col min="8" max="16384" width="11.453125" style="12"/>
  </cols>
  <sheetData>
    <row r="1" spans="1:243" ht="15.5" x14ac:dyDescent="0.35">
      <c r="A1" s="5" t="s">
        <v>23</v>
      </c>
      <c r="B1" s="6"/>
      <c r="C1" s="7" t="s">
        <v>46</v>
      </c>
      <c r="E1" s="8"/>
      <c r="F1" s="9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</row>
    <row r="2" spans="1:243" ht="15.5" x14ac:dyDescent="0.35">
      <c r="A2" s="13" t="s">
        <v>0</v>
      </c>
      <c r="B2" s="14"/>
      <c r="C2" s="15"/>
      <c r="F2" s="9"/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</row>
    <row r="3" spans="1:243" ht="13.5" thickBot="1" x14ac:dyDescent="0.35">
      <c r="A3" s="64" t="s">
        <v>1</v>
      </c>
      <c r="B3" s="65" t="s">
        <v>29</v>
      </c>
      <c r="C3" s="66"/>
      <c r="F3" s="9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</row>
    <row r="4" spans="1:243" s="25" customFormat="1" ht="38" thickBot="1" x14ac:dyDescent="0.3">
      <c r="A4" s="20" t="s">
        <v>2</v>
      </c>
      <c r="B4" s="21" t="s">
        <v>25</v>
      </c>
      <c r="C4" s="129" t="s">
        <v>24</v>
      </c>
      <c r="D4" s="22" t="s">
        <v>27</v>
      </c>
      <c r="E4" s="23" t="s">
        <v>19</v>
      </c>
      <c r="F4" s="10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</row>
    <row r="5" spans="1:243" x14ac:dyDescent="0.25">
      <c r="A5" s="135" t="s">
        <v>3</v>
      </c>
      <c r="B5" s="42"/>
      <c r="C5" s="140">
        <f>COUNT(B51:B1000)</f>
        <v>0</v>
      </c>
      <c r="D5" s="16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</row>
    <row r="6" spans="1:243" x14ac:dyDescent="0.25">
      <c r="A6" s="26" t="s">
        <v>4</v>
      </c>
      <c r="B6" s="132" t="e">
        <f>AVERAGE(B51:B1000)</f>
        <v>#DIV/0!</v>
      </c>
      <c r="C6" s="137"/>
      <c r="D6" s="16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</row>
    <row r="7" spans="1:243" x14ac:dyDescent="0.25">
      <c r="A7" s="26" t="s">
        <v>5</v>
      </c>
      <c r="B7" s="132" t="e">
        <f>STDEV(B51:B1000)</f>
        <v>#DIV/0!</v>
      </c>
      <c r="C7" s="137"/>
      <c r="D7" s="16"/>
      <c r="F7" s="10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</row>
    <row r="8" spans="1:243" x14ac:dyDescent="0.25">
      <c r="A8" s="26" t="s">
        <v>6</v>
      </c>
      <c r="B8" s="132" t="e">
        <f>B6+B7</f>
        <v>#DIV/0!</v>
      </c>
      <c r="C8" s="137"/>
      <c r="D8" s="16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</row>
    <row r="9" spans="1:243" x14ac:dyDescent="0.25">
      <c r="A9" s="26" t="s">
        <v>7</v>
      </c>
      <c r="B9" s="132" t="e">
        <f>B6-B7</f>
        <v>#DIV/0!</v>
      </c>
      <c r="C9" s="137"/>
      <c r="D9" s="16"/>
      <c r="F9" s="10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</row>
    <row r="10" spans="1:243" x14ac:dyDescent="0.25">
      <c r="A10" s="26" t="s">
        <v>8</v>
      </c>
      <c r="B10" s="132" t="e">
        <f>MEDIAN(B51:B1000)</f>
        <v>#NUM!</v>
      </c>
      <c r="C10" s="137"/>
      <c r="D10" s="16"/>
      <c r="F10" s="10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</row>
    <row r="11" spans="1:243" x14ac:dyDescent="0.25">
      <c r="A11" s="26" t="s">
        <v>43</v>
      </c>
      <c r="B11" s="133">
        <f>MIN(B51:B1000)</f>
        <v>0</v>
      </c>
      <c r="C11" s="137"/>
      <c r="D11" s="16"/>
      <c r="F11" s="10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</row>
    <row r="12" spans="1:243" x14ac:dyDescent="0.25">
      <c r="A12" s="26" t="s">
        <v>42</v>
      </c>
      <c r="B12" s="133">
        <f>MAX(B51:B1000)</f>
        <v>0</v>
      </c>
      <c r="C12" s="137"/>
      <c r="D12" s="16"/>
      <c r="F12" s="10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</row>
    <row r="13" spans="1:243" x14ac:dyDescent="0.25">
      <c r="A13" s="26" t="s">
        <v>9</v>
      </c>
      <c r="B13" s="132" t="e">
        <f>QUARTILE(B51:B1000,3)</f>
        <v>#NUM!</v>
      </c>
      <c r="C13" s="137"/>
      <c r="D13" s="16"/>
      <c r="F13" s="10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</row>
    <row r="14" spans="1:243" x14ac:dyDescent="0.25">
      <c r="A14" s="26" t="s">
        <v>10</v>
      </c>
      <c r="B14" s="132" t="e">
        <f>QUARTILE(B51:B1000,1)</f>
        <v>#NUM!</v>
      </c>
      <c r="C14" s="137"/>
      <c r="D14" s="16"/>
      <c r="F14" s="1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</row>
    <row r="15" spans="1:243" x14ac:dyDescent="0.25">
      <c r="A15" s="26" t="s">
        <v>11</v>
      </c>
      <c r="B15" s="132" t="e">
        <f>B13-B14</f>
        <v>#NUM!</v>
      </c>
      <c r="C15" s="137"/>
      <c r="D15" s="16"/>
      <c r="F15" s="10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</row>
    <row r="16" spans="1:243" x14ac:dyDescent="0.25">
      <c r="A16" s="26" t="s">
        <v>12</v>
      </c>
      <c r="B16" s="132" t="e">
        <f>PERCENTILE(B51:B1000,0.84)</f>
        <v>#NUM!</v>
      </c>
      <c r="C16" s="137"/>
      <c r="D16" s="16"/>
      <c r="F16" s="10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</row>
    <row r="17" spans="1:243" x14ac:dyDescent="0.25">
      <c r="A17" s="26" t="s">
        <v>13</v>
      </c>
      <c r="B17" s="132" t="e">
        <f>PERCENTILE(B51:B1000,0.16)</f>
        <v>#NUM!</v>
      </c>
      <c r="C17" s="137"/>
      <c r="D17" s="16"/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</row>
    <row r="18" spans="1:243" ht="13" thickBot="1" x14ac:dyDescent="0.3">
      <c r="A18" s="28" t="s">
        <v>14</v>
      </c>
      <c r="B18" s="138" t="e">
        <f>B16-B17</f>
        <v>#NUM!</v>
      </c>
      <c r="C18" s="139"/>
      <c r="D18" s="9"/>
      <c r="F18" s="10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</row>
    <row r="19" spans="1:243" x14ac:dyDescent="0.25">
      <c r="A19" s="134"/>
      <c r="B19" s="9"/>
      <c r="C19" s="10"/>
      <c r="D19" s="10"/>
      <c r="F19" s="9"/>
      <c r="G19" s="10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</row>
    <row r="20" spans="1:243" ht="13" thickBot="1" x14ac:dyDescent="0.3">
      <c r="A20" s="30"/>
      <c r="B20" s="31"/>
      <c r="C20" s="32"/>
      <c r="D20" s="10"/>
      <c r="F20" s="9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</row>
    <row r="21" spans="1:243" s="40" customFormat="1" ht="25.5" thickBot="1" x14ac:dyDescent="0.3">
      <c r="A21" s="33" t="s">
        <v>15</v>
      </c>
      <c r="B21" s="34" t="s">
        <v>26</v>
      </c>
      <c r="C21" s="35" t="s">
        <v>16</v>
      </c>
      <c r="D21" s="36"/>
      <c r="E21" s="37"/>
      <c r="F21" s="3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</row>
    <row r="22" spans="1:243" x14ac:dyDescent="0.25">
      <c r="A22" s="41"/>
      <c r="B22" s="42">
        <v>0.3</v>
      </c>
      <c r="C22" s="43">
        <f t="array" ref="C22:C43">FREQUENCY(B51:B1000,B22:B42)</f>
        <v>0</v>
      </c>
      <c r="D22" s="44"/>
      <c r="F22" s="9"/>
      <c r="G22" s="10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</row>
    <row r="23" spans="1:243" x14ac:dyDescent="0.25">
      <c r="A23" s="45"/>
      <c r="B23" s="46">
        <v>1</v>
      </c>
      <c r="C23" s="47">
        <v>0</v>
      </c>
      <c r="D23" s="44"/>
      <c r="F23" s="9"/>
      <c r="G23" s="10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</row>
    <row r="24" spans="1:243" x14ac:dyDescent="0.25">
      <c r="A24" s="45"/>
      <c r="B24" s="46">
        <v>2</v>
      </c>
      <c r="C24" s="47">
        <v>0</v>
      </c>
      <c r="D24" s="44"/>
      <c r="F24" s="9"/>
      <c r="G24" s="1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</row>
    <row r="25" spans="1:243" x14ac:dyDescent="0.25">
      <c r="A25" s="45"/>
      <c r="B25" s="46">
        <v>3</v>
      </c>
      <c r="C25" s="47">
        <v>0</v>
      </c>
      <c r="D25" s="44"/>
      <c r="F25" s="9"/>
      <c r="G25" s="10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</row>
    <row r="26" spans="1:243" x14ac:dyDescent="0.25">
      <c r="A26" s="45"/>
      <c r="B26" s="46">
        <v>4</v>
      </c>
      <c r="C26" s="47">
        <v>0</v>
      </c>
      <c r="D26" s="44"/>
      <c r="F26" s="9"/>
      <c r="G26" s="10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</row>
    <row r="27" spans="1:243" x14ac:dyDescent="0.25">
      <c r="A27" s="45"/>
      <c r="B27" s="46">
        <v>5</v>
      </c>
      <c r="C27" s="47">
        <v>0</v>
      </c>
      <c r="D27" s="44"/>
      <c r="F27" s="9"/>
      <c r="G27" s="10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</row>
    <row r="28" spans="1:243" x14ac:dyDescent="0.25">
      <c r="A28" s="45"/>
      <c r="B28" s="46">
        <v>6</v>
      </c>
      <c r="C28" s="47">
        <v>0</v>
      </c>
      <c r="D28" s="44"/>
      <c r="F28" s="9"/>
      <c r="G28" s="10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</row>
    <row r="29" spans="1:243" x14ac:dyDescent="0.25">
      <c r="A29" s="45"/>
      <c r="B29" s="46">
        <v>7</v>
      </c>
      <c r="C29" s="47">
        <v>0</v>
      </c>
      <c r="D29" s="44"/>
      <c r="F29" s="9"/>
      <c r="G29" s="10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</row>
    <row r="30" spans="1:243" x14ac:dyDescent="0.25">
      <c r="A30" s="45"/>
      <c r="B30" s="46">
        <v>8</v>
      </c>
      <c r="C30" s="47">
        <v>0</v>
      </c>
      <c r="D30" s="44"/>
      <c r="F30" s="9"/>
      <c r="G30" s="10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</row>
    <row r="31" spans="1:243" x14ac:dyDescent="0.25">
      <c r="A31" s="45"/>
      <c r="B31" s="46">
        <v>9</v>
      </c>
      <c r="C31" s="47">
        <v>0</v>
      </c>
      <c r="D31" s="44"/>
      <c r="F31" s="9"/>
      <c r="G31" s="10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</row>
    <row r="32" spans="1:243" x14ac:dyDescent="0.25">
      <c r="A32" s="45"/>
      <c r="B32" s="46">
        <v>10</v>
      </c>
      <c r="C32" s="47">
        <v>0</v>
      </c>
      <c r="D32" s="44"/>
      <c r="F32" s="9"/>
      <c r="G32" s="10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</row>
    <row r="33" spans="1:243" x14ac:dyDescent="0.25">
      <c r="A33" s="45"/>
      <c r="B33" s="46">
        <v>12</v>
      </c>
      <c r="C33" s="47">
        <v>0</v>
      </c>
      <c r="D33" s="44"/>
      <c r="F33" s="9"/>
      <c r="G33" s="10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</row>
    <row r="34" spans="1:243" x14ac:dyDescent="0.25">
      <c r="A34" s="45"/>
      <c r="B34" s="46">
        <v>14</v>
      </c>
      <c r="C34" s="47">
        <v>0</v>
      </c>
      <c r="D34" s="44"/>
      <c r="F34" s="9"/>
      <c r="G34" s="10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</row>
    <row r="35" spans="1:243" x14ac:dyDescent="0.25">
      <c r="A35" s="45"/>
      <c r="B35" s="46">
        <v>16</v>
      </c>
      <c r="C35" s="47">
        <v>0</v>
      </c>
      <c r="D35" s="44"/>
      <c r="F35" s="9"/>
      <c r="G35" s="10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</row>
    <row r="36" spans="1:243" x14ac:dyDescent="0.25">
      <c r="A36" s="45"/>
      <c r="B36" s="46">
        <v>18</v>
      </c>
      <c r="C36" s="47">
        <v>0</v>
      </c>
      <c r="D36" s="44"/>
      <c r="F36" s="9"/>
      <c r="G36" s="10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</row>
    <row r="37" spans="1:243" x14ac:dyDescent="0.25">
      <c r="A37" s="45"/>
      <c r="B37" s="46">
        <v>20</v>
      </c>
      <c r="C37" s="47">
        <v>0</v>
      </c>
      <c r="D37" s="44"/>
      <c r="F37" s="9"/>
      <c r="G37" s="10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</row>
    <row r="38" spans="1:243" x14ac:dyDescent="0.25">
      <c r="A38" s="45"/>
      <c r="B38" s="46">
        <v>22</v>
      </c>
      <c r="C38" s="47">
        <v>0</v>
      </c>
      <c r="D38" s="44"/>
      <c r="F38" s="9"/>
      <c r="G38" s="10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</row>
    <row r="39" spans="1:243" x14ac:dyDescent="0.25">
      <c r="A39" s="45"/>
      <c r="B39" s="46">
        <v>24</v>
      </c>
      <c r="C39" s="47">
        <v>0</v>
      </c>
      <c r="D39" s="44"/>
      <c r="F39" s="9"/>
      <c r="G39" s="10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</row>
    <row r="40" spans="1:243" x14ac:dyDescent="0.25">
      <c r="A40" s="45"/>
      <c r="B40" s="46">
        <v>26</v>
      </c>
      <c r="C40" s="47">
        <v>0</v>
      </c>
      <c r="D40" s="44"/>
      <c r="F40" s="9"/>
      <c r="G40" s="10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</row>
    <row r="41" spans="1:243" x14ac:dyDescent="0.25">
      <c r="A41" s="45"/>
      <c r="B41" s="46">
        <v>28</v>
      </c>
      <c r="C41" s="47">
        <v>0</v>
      </c>
      <c r="D41" s="44"/>
      <c r="F41" s="9"/>
      <c r="G41" s="10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</row>
    <row r="42" spans="1:243" x14ac:dyDescent="0.25">
      <c r="A42" s="45"/>
      <c r="B42" s="46">
        <v>30</v>
      </c>
      <c r="C42" s="47">
        <v>0</v>
      </c>
      <c r="D42" s="44"/>
      <c r="F42" s="9"/>
      <c r="G42" s="10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</row>
    <row r="43" spans="1:243" ht="13" thickBot="1" x14ac:dyDescent="0.3">
      <c r="A43" s="45"/>
      <c r="B43" s="27"/>
      <c r="C43" s="111">
        <v>0</v>
      </c>
      <c r="D43" s="44"/>
      <c r="F43" s="9"/>
      <c r="G43" s="10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</row>
    <row r="44" spans="1:243" ht="13" thickBot="1" x14ac:dyDescent="0.3">
      <c r="A44" s="48"/>
      <c r="B44" s="29" t="s">
        <v>17</v>
      </c>
      <c r="C44" s="111">
        <f>SUM(C22:C43)</f>
        <v>0</v>
      </c>
      <c r="D44" s="44"/>
      <c r="F44" s="9"/>
      <c r="G44" s="10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</row>
    <row r="45" spans="1:243" x14ac:dyDescent="0.25">
      <c r="A45" s="49"/>
      <c r="B45" s="27"/>
      <c r="C45" s="44"/>
      <c r="D45" s="44"/>
      <c r="F45" s="9"/>
      <c r="G45" s="10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</row>
    <row r="46" spans="1:243" x14ac:dyDescent="0.25">
      <c r="A46" s="26"/>
      <c r="B46" s="9"/>
      <c r="C46" s="10"/>
      <c r="D46" s="10"/>
      <c r="F46" s="9"/>
      <c r="G46" s="10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</row>
    <row r="47" spans="1:243" x14ac:dyDescent="0.25">
      <c r="A47" s="45"/>
      <c r="B47" s="16"/>
      <c r="C47" s="50"/>
      <c r="D47" s="50"/>
      <c r="F47" s="9"/>
      <c r="G47" s="10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</row>
    <row r="48" spans="1:243" x14ac:dyDescent="0.25">
      <c r="A48" s="45"/>
      <c r="B48" s="16"/>
      <c r="C48" s="50"/>
      <c r="D48" s="50"/>
      <c r="F48" s="9"/>
      <c r="G48" s="10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</row>
    <row r="49" spans="1:243" ht="13" thickBot="1" x14ac:dyDescent="0.3">
      <c r="A49" s="48"/>
      <c r="B49" s="31"/>
      <c r="C49" s="32"/>
      <c r="D49" s="32"/>
      <c r="E49" s="31"/>
      <c r="F49" s="9"/>
      <c r="G49" s="10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</row>
    <row r="50" spans="1:243" ht="38" thickBot="1" x14ac:dyDescent="0.3">
      <c r="A50" s="20" t="s">
        <v>2</v>
      </c>
      <c r="B50" s="51" t="s">
        <v>28</v>
      </c>
      <c r="C50" s="52" t="s">
        <v>24</v>
      </c>
      <c r="D50" s="53" t="s">
        <v>18</v>
      </c>
      <c r="E50" s="54" t="s">
        <v>19</v>
      </c>
    </row>
    <row r="51" spans="1:243" x14ac:dyDescent="0.25">
      <c r="A51" s="113"/>
      <c r="B51" s="114"/>
      <c r="C51" s="114"/>
      <c r="D51" s="99"/>
      <c r="E51" s="115"/>
    </row>
    <row r="52" spans="1:243" x14ac:dyDescent="0.25">
      <c r="A52" s="116"/>
      <c r="B52" s="117"/>
      <c r="C52" s="117"/>
      <c r="D52" s="96"/>
      <c r="E52" s="118"/>
    </row>
    <row r="53" spans="1:243" x14ac:dyDescent="0.25">
      <c r="A53" s="116"/>
      <c r="B53" s="117"/>
      <c r="C53" s="117"/>
      <c r="D53" s="96"/>
      <c r="E53" s="118"/>
    </row>
    <row r="54" spans="1:243" x14ac:dyDescent="0.25">
      <c r="A54" s="116"/>
      <c r="B54" s="117"/>
      <c r="C54" s="117"/>
      <c r="D54" s="96"/>
      <c r="E54" s="118"/>
    </row>
    <row r="55" spans="1:243" x14ac:dyDescent="0.25">
      <c r="A55" s="116"/>
      <c r="B55" s="117"/>
      <c r="C55" s="117"/>
      <c r="D55" s="96"/>
      <c r="E55" s="118"/>
    </row>
    <row r="56" spans="1:243" x14ac:dyDescent="0.25">
      <c r="A56" s="116"/>
      <c r="B56" s="117"/>
      <c r="C56" s="117"/>
      <c r="D56" s="96"/>
      <c r="E56" s="118"/>
    </row>
    <row r="57" spans="1:243" x14ac:dyDescent="0.25">
      <c r="A57" s="116"/>
      <c r="B57" s="117"/>
      <c r="C57" s="117"/>
      <c r="D57" s="96"/>
      <c r="E57" s="118"/>
    </row>
    <row r="58" spans="1:243" x14ac:dyDescent="0.25">
      <c r="A58" s="116"/>
      <c r="B58" s="117"/>
      <c r="C58" s="117"/>
      <c r="D58" s="96"/>
      <c r="E58" s="118"/>
    </row>
    <row r="59" spans="1:243" x14ac:dyDescent="0.25">
      <c r="A59" s="116"/>
      <c r="B59" s="117"/>
      <c r="C59" s="117"/>
      <c r="D59" s="96"/>
      <c r="E59" s="118"/>
    </row>
    <row r="60" spans="1:243" x14ac:dyDescent="0.25">
      <c r="A60" s="116"/>
      <c r="B60" s="117"/>
      <c r="C60" s="117"/>
      <c r="D60" s="96"/>
      <c r="E60" s="118"/>
    </row>
    <row r="61" spans="1:243" x14ac:dyDescent="0.25">
      <c r="A61" s="116"/>
      <c r="B61" s="117"/>
      <c r="C61" s="117"/>
      <c r="D61" s="96"/>
      <c r="E61" s="118"/>
    </row>
    <row r="62" spans="1:243" x14ac:dyDescent="0.25">
      <c r="A62" s="116"/>
      <c r="B62" s="117"/>
      <c r="C62" s="117"/>
      <c r="D62" s="96"/>
      <c r="E62" s="118"/>
    </row>
    <row r="63" spans="1:243" x14ac:dyDescent="0.25">
      <c r="A63" s="116"/>
      <c r="B63" s="117"/>
      <c r="C63" s="117"/>
      <c r="D63" s="96"/>
      <c r="E63" s="118"/>
    </row>
    <row r="64" spans="1:243" x14ac:dyDescent="0.25">
      <c r="A64" s="116"/>
      <c r="B64" s="117"/>
      <c r="C64" s="117"/>
      <c r="D64" s="96"/>
      <c r="E64" s="118"/>
    </row>
    <row r="65" spans="1:5" x14ac:dyDescent="0.25">
      <c r="A65" s="116"/>
      <c r="B65" s="117"/>
      <c r="C65" s="117"/>
      <c r="D65" s="96"/>
      <c r="E65" s="118"/>
    </row>
    <row r="66" spans="1:5" x14ac:dyDescent="0.25">
      <c r="A66" s="116"/>
      <c r="B66" s="117"/>
      <c r="C66" s="117"/>
      <c r="D66" s="96"/>
      <c r="E66" s="118"/>
    </row>
    <row r="67" spans="1:5" x14ac:dyDescent="0.25">
      <c r="A67" s="116"/>
      <c r="B67" s="117"/>
      <c r="C67" s="117"/>
      <c r="D67" s="96"/>
      <c r="E67" s="118"/>
    </row>
    <row r="68" spans="1:5" x14ac:dyDescent="0.25">
      <c r="A68" s="4"/>
      <c r="B68" s="1"/>
      <c r="C68" s="3"/>
      <c r="D68" s="3"/>
      <c r="E68" s="2"/>
    </row>
    <row r="69" spans="1:5" x14ac:dyDescent="0.25">
      <c r="A69" s="4"/>
      <c r="B69" s="1"/>
      <c r="C69" s="3"/>
      <c r="D69" s="3"/>
      <c r="E69" s="2"/>
    </row>
    <row r="70" spans="1:5" x14ac:dyDescent="0.25">
      <c r="A70" s="4"/>
      <c r="B70" s="1"/>
      <c r="C70" s="3"/>
      <c r="D70" s="3"/>
      <c r="E70" s="2"/>
    </row>
    <row r="71" spans="1:5" x14ac:dyDescent="0.25">
      <c r="A71" s="4"/>
      <c r="B71" s="1"/>
      <c r="C71" s="3"/>
      <c r="D71" s="3"/>
      <c r="E71" s="2"/>
    </row>
    <row r="72" spans="1:5" x14ac:dyDescent="0.25">
      <c r="A72" s="4"/>
      <c r="B72" s="1"/>
      <c r="C72" s="3"/>
      <c r="D72" s="3"/>
      <c r="E72" s="2"/>
    </row>
    <row r="73" spans="1:5" x14ac:dyDescent="0.25">
      <c r="A73" s="4"/>
      <c r="B73" s="3"/>
      <c r="C73" s="3"/>
      <c r="D73" s="3"/>
      <c r="E73" s="2"/>
    </row>
    <row r="74" spans="1:5" x14ac:dyDescent="0.25">
      <c r="A74" s="4"/>
      <c r="B74" s="3"/>
      <c r="C74" s="3"/>
      <c r="D74" s="3"/>
      <c r="E74" s="2"/>
    </row>
    <row r="75" spans="1:5" x14ac:dyDescent="0.25">
      <c r="A75" s="4"/>
      <c r="B75" s="3"/>
      <c r="C75" s="3"/>
      <c r="D75" s="3"/>
      <c r="E75" s="2"/>
    </row>
    <row r="76" spans="1:5" x14ac:dyDescent="0.25">
      <c r="A76" s="4"/>
      <c r="B76" s="3"/>
      <c r="C76" s="3"/>
      <c r="D76" s="3"/>
      <c r="E76" s="2"/>
    </row>
    <row r="77" spans="1:5" x14ac:dyDescent="0.25">
      <c r="A77" s="4"/>
      <c r="B77" s="3"/>
      <c r="C77" s="3"/>
      <c r="D77" s="3"/>
      <c r="E77" s="2"/>
    </row>
    <row r="78" spans="1:5" x14ac:dyDescent="0.25">
      <c r="A78" s="4"/>
      <c r="B78" s="3"/>
      <c r="C78" s="3"/>
      <c r="D78" s="3"/>
      <c r="E78" s="2"/>
    </row>
    <row r="79" spans="1:5" x14ac:dyDescent="0.25">
      <c r="A79" s="4"/>
      <c r="B79" s="3"/>
      <c r="C79" s="3"/>
      <c r="D79" s="3"/>
      <c r="E79" s="2"/>
    </row>
    <row r="80" spans="1:5" x14ac:dyDescent="0.25">
      <c r="A80" s="4"/>
      <c r="B80" s="3"/>
      <c r="C80" s="3"/>
      <c r="D80" s="3"/>
      <c r="E80" s="2"/>
    </row>
    <row r="81" spans="1:5" x14ac:dyDescent="0.25">
      <c r="A81" s="4"/>
      <c r="B81" s="3"/>
      <c r="C81" s="3"/>
      <c r="D81" s="3"/>
      <c r="E81" s="2"/>
    </row>
    <row r="82" spans="1:5" x14ac:dyDescent="0.25">
      <c r="A82" s="4"/>
      <c r="B82" s="3"/>
      <c r="C82" s="3"/>
      <c r="D82" s="3"/>
      <c r="E82" s="2"/>
    </row>
    <row r="83" spans="1:5" x14ac:dyDescent="0.25">
      <c r="A83" s="4"/>
      <c r="B83" s="3"/>
      <c r="C83" s="3"/>
      <c r="D83" s="3"/>
      <c r="E83" s="2"/>
    </row>
    <row r="84" spans="1:5" x14ac:dyDescent="0.25">
      <c r="A84" s="4"/>
      <c r="B84" s="3"/>
      <c r="C84" s="3"/>
      <c r="D84" s="3"/>
      <c r="E84" s="2"/>
    </row>
    <row r="85" spans="1:5" x14ac:dyDescent="0.25">
      <c r="A85" s="4"/>
      <c r="B85" s="3"/>
      <c r="C85" s="3"/>
      <c r="D85" s="3"/>
      <c r="E85" s="2"/>
    </row>
    <row r="86" spans="1:5" x14ac:dyDescent="0.25">
      <c r="A86" s="4"/>
      <c r="B86" s="3"/>
      <c r="C86" s="3"/>
      <c r="D86" s="3"/>
      <c r="E86" s="2"/>
    </row>
    <row r="87" spans="1:5" x14ac:dyDescent="0.25">
      <c r="A87" s="4"/>
      <c r="B87" s="3"/>
      <c r="C87" s="3"/>
      <c r="D87" s="3"/>
      <c r="E87" s="2"/>
    </row>
    <row r="88" spans="1:5" x14ac:dyDescent="0.25">
      <c r="A88" s="4"/>
      <c r="B88" s="3"/>
      <c r="C88" s="3"/>
      <c r="D88" s="3"/>
      <c r="E88" s="2"/>
    </row>
    <row r="89" spans="1:5" x14ac:dyDescent="0.25">
      <c r="A89" s="4"/>
      <c r="B89" s="3"/>
      <c r="C89" s="3"/>
      <c r="D89" s="3"/>
      <c r="E89" s="2"/>
    </row>
    <row r="90" spans="1:5" x14ac:dyDescent="0.25">
      <c r="A90" s="4"/>
      <c r="B90" s="3"/>
      <c r="C90" s="3"/>
      <c r="D90" s="3"/>
      <c r="E90" s="2"/>
    </row>
    <row r="91" spans="1:5" x14ac:dyDescent="0.25">
      <c r="A91" s="4"/>
      <c r="B91" s="3"/>
      <c r="C91" s="3"/>
      <c r="D91" s="3"/>
      <c r="E91" s="2"/>
    </row>
    <row r="92" spans="1:5" x14ac:dyDescent="0.25">
      <c r="A92" s="4"/>
      <c r="B92" s="3"/>
      <c r="C92" s="3"/>
      <c r="D92" s="3"/>
      <c r="E92" s="2"/>
    </row>
    <row r="93" spans="1:5" x14ac:dyDescent="0.25">
      <c r="A93" s="4"/>
      <c r="B93" s="3"/>
      <c r="C93" s="3"/>
      <c r="D93" s="3"/>
      <c r="E93" s="2"/>
    </row>
    <row r="94" spans="1:5" x14ac:dyDescent="0.25">
      <c r="A94" s="4"/>
      <c r="B94" s="3"/>
      <c r="C94" s="3"/>
      <c r="D94" s="3"/>
      <c r="E94" s="2"/>
    </row>
    <row r="95" spans="1:5" x14ac:dyDescent="0.25">
      <c r="A95" s="4"/>
      <c r="B95" s="3"/>
      <c r="C95" s="3"/>
      <c r="D95" s="3"/>
      <c r="E95" s="2"/>
    </row>
    <row r="96" spans="1:5" x14ac:dyDescent="0.25">
      <c r="A96" s="4"/>
      <c r="B96" s="3"/>
      <c r="C96" s="3"/>
      <c r="D96" s="3"/>
      <c r="E96" s="2"/>
    </row>
    <row r="97" spans="1:5" x14ac:dyDescent="0.25">
      <c r="A97" s="4"/>
      <c r="B97" s="3"/>
      <c r="C97" s="3"/>
      <c r="D97" s="3"/>
      <c r="E97" s="2"/>
    </row>
    <row r="98" spans="1:5" x14ac:dyDescent="0.25">
      <c r="A98" s="4"/>
      <c r="B98" s="3"/>
      <c r="C98" s="3"/>
      <c r="D98" s="3"/>
      <c r="E98" s="2"/>
    </row>
    <row r="99" spans="1:5" x14ac:dyDescent="0.25">
      <c r="A99" s="4"/>
      <c r="B99" s="3"/>
      <c r="C99" s="3"/>
      <c r="D99" s="3"/>
      <c r="E99" s="2"/>
    </row>
    <row r="100" spans="1:5" x14ac:dyDescent="0.25">
      <c r="A100" s="4"/>
      <c r="B100" s="3"/>
      <c r="C100" s="3"/>
      <c r="D100" s="3"/>
      <c r="E100" s="2"/>
    </row>
    <row r="101" spans="1:5" x14ac:dyDescent="0.25">
      <c r="A101" s="4"/>
      <c r="B101" s="3"/>
      <c r="C101" s="3"/>
      <c r="D101" s="3"/>
      <c r="E101" s="2"/>
    </row>
    <row r="102" spans="1:5" x14ac:dyDescent="0.25">
      <c r="A102" s="4"/>
      <c r="B102" s="3"/>
      <c r="C102" s="3"/>
      <c r="D102" s="3"/>
      <c r="E102" s="2"/>
    </row>
    <row r="103" spans="1:5" x14ac:dyDescent="0.25">
      <c r="A103" s="4"/>
      <c r="B103" s="3"/>
      <c r="C103" s="3"/>
      <c r="D103" s="3"/>
      <c r="E103" s="2"/>
    </row>
    <row r="104" spans="1:5" x14ac:dyDescent="0.25">
      <c r="A104" s="4"/>
      <c r="B104" s="3"/>
      <c r="C104" s="3"/>
      <c r="D104" s="3"/>
      <c r="E104" s="2"/>
    </row>
    <row r="105" spans="1:5" x14ac:dyDescent="0.25">
      <c r="A105" s="4"/>
      <c r="B105" s="3"/>
      <c r="C105" s="3"/>
      <c r="D105" s="3"/>
      <c r="E105" s="2"/>
    </row>
    <row r="106" spans="1:5" x14ac:dyDescent="0.25">
      <c r="A106" s="4"/>
      <c r="B106" s="3"/>
      <c r="C106" s="3"/>
      <c r="D106" s="3"/>
      <c r="E106" s="2"/>
    </row>
    <row r="107" spans="1:5" x14ac:dyDescent="0.25">
      <c r="A107" s="4"/>
      <c r="B107" s="3"/>
      <c r="C107" s="3"/>
      <c r="D107" s="3"/>
      <c r="E107" s="2"/>
    </row>
    <row r="108" spans="1:5" x14ac:dyDescent="0.25">
      <c r="A108" s="4"/>
      <c r="B108" s="3"/>
      <c r="C108" s="3"/>
      <c r="D108" s="3"/>
      <c r="E108" s="2"/>
    </row>
    <row r="109" spans="1:5" x14ac:dyDescent="0.25">
      <c r="A109" s="4"/>
      <c r="B109" s="3"/>
      <c r="C109" s="3"/>
      <c r="D109" s="3"/>
      <c r="E109" s="2"/>
    </row>
    <row r="110" spans="1:5" x14ac:dyDescent="0.25">
      <c r="A110" s="4"/>
      <c r="B110" s="3"/>
      <c r="C110" s="3"/>
      <c r="D110" s="3"/>
      <c r="E110" s="2"/>
    </row>
    <row r="111" spans="1:5" x14ac:dyDescent="0.25">
      <c r="A111" s="4"/>
      <c r="B111" s="3"/>
      <c r="C111" s="3"/>
      <c r="D111" s="3"/>
      <c r="E111" s="2"/>
    </row>
    <row r="112" spans="1:5" x14ac:dyDescent="0.25">
      <c r="A112" s="4"/>
      <c r="B112" s="3"/>
      <c r="C112" s="3"/>
      <c r="D112" s="3"/>
      <c r="E112" s="2"/>
    </row>
    <row r="113" spans="1:5" x14ac:dyDescent="0.25">
      <c r="A113" s="4"/>
      <c r="B113" s="3"/>
      <c r="C113" s="3"/>
      <c r="D113" s="3"/>
      <c r="E113" s="2"/>
    </row>
    <row r="114" spans="1:5" x14ac:dyDescent="0.25">
      <c r="A114" s="4"/>
      <c r="B114" s="3"/>
      <c r="C114" s="3"/>
      <c r="D114" s="3"/>
      <c r="E114" s="2"/>
    </row>
    <row r="115" spans="1:5" x14ac:dyDescent="0.25">
      <c r="A115" s="4"/>
      <c r="B115" s="3"/>
      <c r="C115" s="3"/>
      <c r="D115" s="3"/>
      <c r="E115" s="2"/>
    </row>
    <row r="116" spans="1:5" x14ac:dyDescent="0.25">
      <c r="A116" s="4"/>
      <c r="B116" s="3"/>
      <c r="C116" s="3"/>
      <c r="D116" s="3"/>
      <c r="E116" s="2"/>
    </row>
    <row r="117" spans="1:5" x14ac:dyDescent="0.25">
      <c r="A117" s="4"/>
      <c r="B117" s="3"/>
      <c r="C117" s="3"/>
      <c r="D117" s="3"/>
      <c r="E117" s="2"/>
    </row>
    <row r="118" spans="1:5" x14ac:dyDescent="0.25">
      <c r="A118" s="4"/>
      <c r="B118" s="1"/>
      <c r="C118" s="3"/>
      <c r="D118" s="3"/>
      <c r="E118" s="2"/>
    </row>
    <row r="119" spans="1:5" x14ac:dyDescent="0.25">
      <c r="A119" s="4"/>
      <c r="B119" s="1"/>
      <c r="C119" s="3"/>
      <c r="D119" s="3"/>
      <c r="E119" s="2"/>
    </row>
    <row r="120" spans="1:5" x14ac:dyDescent="0.25">
      <c r="A120" s="4"/>
      <c r="B120" s="1"/>
      <c r="C120" s="3"/>
      <c r="D120" s="3"/>
      <c r="E120" s="2"/>
    </row>
    <row r="121" spans="1:5" x14ac:dyDescent="0.25">
      <c r="A121" s="4"/>
      <c r="B121" s="1"/>
      <c r="C121" s="3"/>
      <c r="D121" s="3"/>
      <c r="E121" s="2"/>
    </row>
    <row r="122" spans="1:5" x14ac:dyDescent="0.25">
      <c r="A122" s="4"/>
      <c r="B122" s="1"/>
      <c r="C122" s="3"/>
      <c r="D122" s="3"/>
      <c r="E122" s="2"/>
    </row>
    <row r="123" spans="1:5" x14ac:dyDescent="0.25">
      <c r="A123" s="4"/>
      <c r="B123" s="1"/>
      <c r="C123" s="3"/>
      <c r="D123" s="3"/>
      <c r="E123" s="2"/>
    </row>
    <row r="124" spans="1:5" x14ac:dyDescent="0.25">
      <c r="A124" s="4"/>
      <c r="B124" s="1"/>
      <c r="C124" s="3"/>
      <c r="D124" s="3"/>
      <c r="E124" s="2"/>
    </row>
    <row r="125" spans="1:5" x14ac:dyDescent="0.25">
      <c r="A125" s="4"/>
      <c r="B125" s="1"/>
      <c r="C125" s="3"/>
      <c r="D125" s="3"/>
      <c r="E125" s="2"/>
    </row>
    <row r="126" spans="1:5" x14ac:dyDescent="0.25">
      <c r="A126" s="4"/>
      <c r="B126" s="1"/>
      <c r="C126" s="3"/>
      <c r="D126" s="3"/>
      <c r="E126" s="2"/>
    </row>
    <row r="127" spans="1:5" x14ac:dyDescent="0.25">
      <c r="A127" s="4"/>
      <c r="B127" s="1"/>
      <c r="C127" s="3"/>
      <c r="D127" s="3"/>
      <c r="E127" s="2"/>
    </row>
    <row r="128" spans="1:5" x14ac:dyDescent="0.25">
      <c r="A128" s="4"/>
      <c r="B128" s="1"/>
      <c r="C128" s="3"/>
      <c r="D128" s="3"/>
      <c r="E128" s="2"/>
    </row>
    <row r="129" spans="1:5" x14ac:dyDescent="0.25">
      <c r="A129" s="4"/>
      <c r="B129" s="1"/>
      <c r="C129" s="3"/>
      <c r="D129" s="3"/>
      <c r="E129" s="2"/>
    </row>
    <row r="130" spans="1:5" x14ac:dyDescent="0.25">
      <c r="A130" s="4"/>
      <c r="B130" s="1"/>
      <c r="C130" s="3"/>
      <c r="D130" s="3"/>
      <c r="E130" s="2"/>
    </row>
    <row r="131" spans="1:5" x14ac:dyDescent="0.25">
      <c r="A131" s="4"/>
      <c r="B131" s="1"/>
      <c r="C131" s="3"/>
      <c r="D131" s="3"/>
      <c r="E131" s="2"/>
    </row>
    <row r="132" spans="1:5" x14ac:dyDescent="0.25">
      <c r="A132" s="4"/>
      <c r="B132" s="1"/>
      <c r="C132" s="3"/>
      <c r="D132" s="3"/>
      <c r="E132" s="2"/>
    </row>
    <row r="133" spans="1:5" x14ac:dyDescent="0.25">
      <c r="A133" s="4"/>
      <c r="B133" s="1"/>
      <c r="C133" s="3"/>
      <c r="D133" s="3"/>
      <c r="E133" s="2"/>
    </row>
    <row r="134" spans="1:5" x14ac:dyDescent="0.25">
      <c r="A134" s="4"/>
      <c r="B134" s="1"/>
      <c r="C134" s="3"/>
      <c r="D134" s="3"/>
      <c r="E134" s="2"/>
    </row>
    <row r="135" spans="1:5" x14ac:dyDescent="0.25">
      <c r="A135" s="4"/>
      <c r="B135" s="1"/>
      <c r="C135" s="3"/>
      <c r="D135" s="3"/>
      <c r="E135" s="2"/>
    </row>
    <row r="136" spans="1:5" x14ac:dyDescent="0.25">
      <c r="A136" s="4"/>
      <c r="B136" s="1"/>
      <c r="C136" s="3"/>
      <c r="D136" s="3"/>
      <c r="E136" s="2"/>
    </row>
    <row r="137" spans="1:5" x14ac:dyDescent="0.25">
      <c r="A137" s="4"/>
      <c r="B137" s="1"/>
      <c r="C137" s="3"/>
      <c r="D137" s="3"/>
      <c r="E137" s="2"/>
    </row>
    <row r="138" spans="1:5" x14ac:dyDescent="0.25">
      <c r="A138" s="4"/>
      <c r="B138" s="1"/>
      <c r="C138" s="3"/>
      <c r="D138" s="3"/>
      <c r="E138" s="2"/>
    </row>
    <row r="139" spans="1:5" x14ac:dyDescent="0.25">
      <c r="A139" s="4"/>
      <c r="B139" s="1"/>
      <c r="C139" s="3"/>
      <c r="D139" s="3"/>
      <c r="E139" s="2"/>
    </row>
    <row r="140" spans="1:5" x14ac:dyDescent="0.25">
      <c r="A140" s="4"/>
      <c r="B140" s="1"/>
      <c r="C140" s="3"/>
      <c r="D140" s="3"/>
      <c r="E140" s="2"/>
    </row>
    <row r="141" spans="1:5" x14ac:dyDescent="0.25">
      <c r="A141" s="4"/>
      <c r="B141" s="1"/>
      <c r="C141" s="3"/>
      <c r="D141" s="3"/>
      <c r="E141" s="2"/>
    </row>
    <row r="142" spans="1:5" x14ac:dyDescent="0.25">
      <c r="A142" s="4"/>
      <c r="B142" s="1"/>
      <c r="C142" s="3"/>
      <c r="D142" s="3"/>
      <c r="E142" s="2"/>
    </row>
    <row r="143" spans="1:5" x14ac:dyDescent="0.25">
      <c r="A143" s="4"/>
      <c r="B143" s="1"/>
      <c r="C143" s="3"/>
      <c r="D143" s="3"/>
      <c r="E143" s="2"/>
    </row>
    <row r="144" spans="1:5" x14ac:dyDescent="0.25">
      <c r="A144" s="4"/>
      <c r="B144" s="1"/>
      <c r="C144" s="3"/>
      <c r="D144" s="3"/>
      <c r="E144" s="2"/>
    </row>
    <row r="145" spans="1:5" x14ac:dyDescent="0.25">
      <c r="A145" s="4"/>
      <c r="B145" s="1"/>
      <c r="C145" s="3"/>
      <c r="D145" s="3"/>
      <c r="E145" s="2"/>
    </row>
    <row r="146" spans="1:5" x14ac:dyDescent="0.25">
      <c r="A146" s="4"/>
      <c r="B146" s="1"/>
      <c r="C146" s="3"/>
      <c r="D146" s="3"/>
      <c r="E146" s="2"/>
    </row>
    <row r="147" spans="1:5" x14ac:dyDescent="0.25">
      <c r="A147" s="4"/>
      <c r="B147" s="1"/>
      <c r="C147" s="3"/>
      <c r="D147" s="3"/>
      <c r="E147" s="2"/>
    </row>
    <row r="148" spans="1:5" x14ac:dyDescent="0.25">
      <c r="A148" s="4"/>
      <c r="B148" s="1"/>
      <c r="C148" s="3"/>
      <c r="D148" s="3"/>
      <c r="E148" s="2"/>
    </row>
    <row r="149" spans="1:5" x14ac:dyDescent="0.25">
      <c r="A149" s="4"/>
      <c r="B149" s="1"/>
      <c r="C149" s="3"/>
      <c r="D149" s="3"/>
      <c r="E149" s="2"/>
    </row>
    <row r="150" spans="1:5" x14ac:dyDescent="0.25">
      <c r="A150" s="4"/>
      <c r="B150" s="1"/>
      <c r="C150" s="3"/>
      <c r="D150" s="3"/>
      <c r="E150" s="2"/>
    </row>
    <row r="151" spans="1:5" x14ac:dyDescent="0.25">
      <c r="A151" s="4"/>
      <c r="B151" s="1"/>
      <c r="C151" s="3"/>
      <c r="D151" s="3"/>
      <c r="E151" s="2"/>
    </row>
    <row r="152" spans="1:5" x14ac:dyDescent="0.25">
      <c r="A152" s="4"/>
      <c r="B152" s="1"/>
      <c r="C152" s="3"/>
      <c r="D152" s="3"/>
      <c r="E152" s="2"/>
    </row>
    <row r="153" spans="1:5" x14ac:dyDescent="0.25">
      <c r="A153" s="4"/>
      <c r="B153" s="1"/>
      <c r="C153" s="3"/>
      <c r="D153" s="3"/>
      <c r="E153" s="2"/>
    </row>
    <row r="154" spans="1:5" x14ac:dyDescent="0.25">
      <c r="A154" s="4"/>
      <c r="B154" s="1"/>
      <c r="C154" s="3"/>
      <c r="D154" s="3"/>
      <c r="E154" s="2"/>
    </row>
    <row r="155" spans="1:5" x14ac:dyDescent="0.25">
      <c r="A155" s="4"/>
      <c r="B155" s="1"/>
      <c r="C155" s="3"/>
      <c r="D155" s="3"/>
      <c r="E155" s="2"/>
    </row>
    <row r="156" spans="1:5" x14ac:dyDescent="0.25">
      <c r="A156" s="4"/>
      <c r="B156" s="1"/>
      <c r="C156" s="3"/>
      <c r="D156" s="3"/>
      <c r="E156" s="2"/>
    </row>
    <row r="157" spans="1:5" x14ac:dyDescent="0.25">
      <c r="A157" s="4"/>
      <c r="B157" s="1"/>
      <c r="C157" s="3"/>
      <c r="D157" s="3"/>
      <c r="E157" s="2"/>
    </row>
    <row r="158" spans="1:5" x14ac:dyDescent="0.25">
      <c r="A158" s="4"/>
      <c r="B158" s="1"/>
      <c r="C158" s="3"/>
      <c r="D158" s="3"/>
      <c r="E158" s="2"/>
    </row>
    <row r="159" spans="1:5" x14ac:dyDescent="0.25">
      <c r="A159" s="4"/>
      <c r="B159" s="1"/>
      <c r="C159" s="3"/>
      <c r="D159" s="3"/>
      <c r="E159" s="2"/>
    </row>
    <row r="160" spans="1:5" x14ac:dyDescent="0.25">
      <c r="A160" s="4"/>
      <c r="B160" s="1"/>
      <c r="C160" s="3"/>
      <c r="D160" s="3"/>
      <c r="E160" s="2"/>
    </row>
    <row r="161" spans="1:5" x14ac:dyDescent="0.25">
      <c r="A161" s="4"/>
      <c r="B161" s="1"/>
      <c r="C161" s="3"/>
      <c r="D161" s="3"/>
      <c r="E161" s="2"/>
    </row>
    <row r="162" spans="1:5" x14ac:dyDescent="0.25">
      <c r="A162" s="4"/>
      <c r="B162" s="1"/>
      <c r="C162" s="3"/>
      <c r="D162" s="3"/>
      <c r="E162" s="2"/>
    </row>
    <row r="163" spans="1:5" x14ac:dyDescent="0.25">
      <c r="A163" s="4"/>
      <c r="B163" s="1"/>
      <c r="C163" s="3"/>
      <c r="D163" s="3"/>
      <c r="E163" s="2"/>
    </row>
    <row r="164" spans="1:5" x14ac:dyDescent="0.25">
      <c r="A164" s="4"/>
      <c r="B164" s="1"/>
      <c r="C164" s="3"/>
      <c r="D164" s="3"/>
      <c r="E164" s="2"/>
    </row>
    <row r="165" spans="1:5" x14ac:dyDescent="0.25">
      <c r="A165" s="4"/>
      <c r="B165" s="1"/>
      <c r="C165" s="3"/>
      <c r="D165" s="3"/>
      <c r="E165" s="2"/>
    </row>
    <row r="166" spans="1:5" x14ac:dyDescent="0.25">
      <c r="A166" s="4"/>
      <c r="B166" s="1"/>
      <c r="C166" s="3"/>
      <c r="D166" s="3"/>
      <c r="E166" s="2"/>
    </row>
    <row r="167" spans="1:5" x14ac:dyDescent="0.25">
      <c r="A167" s="4"/>
      <c r="B167" s="1"/>
      <c r="C167" s="3"/>
      <c r="D167" s="3"/>
      <c r="E167" s="2"/>
    </row>
    <row r="168" spans="1:5" x14ac:dyDescent="0.25">
      <c r="A168" s="4"/>
      <c r="B168" s="1"/>
      <c r="C168" s="3"/>
      <c r="D168" s="3"/>
      <c r="E168" s="2"/>
    </row>
    <row r="169" spans="1:5" x14ac:dyDescent="0.25">
      <c r="A169" s="4"/>
      <c r="B169" s="1"/>
      <c r="C169" s="3"/>
      <c r="D169" s="3"/>
      <c r="E169" s="2"/>
    </row>
    <row r="170" spans="1:5" x14ac:dyDescent="0.25">
      <c r="A170" s="4"/>
      <c r="B170" s="1"/>
      <c r="C170" s="3"/>
      <c r="D170" s="3"/>
      <c r="E170" s="2"/>
    </row>
    <row r="171" spans="1:5" x14ac:dyDescent="0.25">
      <c r="A171" s="4"/>
      <c r="B171" s="1"/>
      <c r="C171" s="3"/>
      <c r="D171" s="3"/>
      <c r="E171" s="2"/>
    </row>
    <row r="172" spans="1:5" x14ac:dyDescent="0.25">
      <c r="A172" s="4"/>
      <c r="B172" s="1"/>
      <c r="C172" s="3"/>
      <c r="D172" s="3"/>
      <c r="E172" s="2"/>
    </row>
    <row r="173" spans="1:5" x14ac:dyDescent="0.25">
      <c r="A173" s="4"/>
      <c r="B173" s="1"/>
      <c r="C173" s="3"/>
      <c r="D173" s="3"/>
      <c r="E173" s="2"/>
    </row>
    <row r="174" spans="1:5" x14ac:dyDescent="0.25">
      <c r="A174" s="4"/>
      <c r="B174" s="1"/>
      <c r="C174" s="3"/>
      <c r="D174" s="3"/>
      <c r="E174" s="2"/>
    </row>
    <row r="175" spans="1:5" x14ac:dyDescent="0.25">
      <c r="A175" s="4"/>
      <c r="B175" s="1"/>
      <c r="C175" s="3"/>
      <c r="D175" s="3"/>
      <c r="E175" s="2"/>
    </row>
    <row r="176" spans="1:5" x14ac:dyDescent="0.25">
      <c r="A176" s="4"/>
      <c r="B176" s="1"/>
      <c r="C176" s="3"/>
      <c r="D176" s="3"/>
      <c r="E176" s="2"/>
    </row>
    <row r="177" spans="1:5" x14ac:dyDescent="0.25">
      <c r="A177" s="4"/>
      <c r="B177" s="1"/>
      <c r="C177" s="3"/>
      <c r="D177" s="3"/>
      <c r="E177" s="2"/>
    </row>
    <row r="178" spans="1:5" x14ac:dyDescent="0.25">
      <c r="A178" s="4"/>
      <c r="B178" s="1"/>
      <c r="C178" s="3"/>
      <c r="D178" s="3"/>
      <c r="E178" s="2"/>
    </row>
    <row r="179" spans="1:5" x14ac:dyDescent="0.25">
      <c r="A179" s="4"/>
      <c r="B179" s="1"/>
      <c r="C179" s="3"/>
      <c r="D179" s="3"/>
      <c r="E179" s="2"/>
    </row>
    <row r="180" spans="1:5" x14ac:dyDescent="0.25">
      <c r="A180" s="4"/>
      <c r="B180" s="1"/>
      <c r="C180" s="3"/>
      <c r="D180" s="3"/>
      <c r="E180" s="2"/>
    </row>
    <row r="181" spans="1:5" x14ac:dyDescent="0.25">
      <c r="A181" s="4"/>
      <c r="B181" s="1"/>
      <c r="C181" s="3"/>
      <c r="D181" s="3"/>
      <c r="E181" s="2"/>
    </row>
    <row r="182" spans="1:5" x14ac:dyDescent="0.25">
      <c r="A182" s="4"/>
      <c r="B182" s="1"/>
      <c r="C182" s="3"/>
      <c r="D182" s="3"/>
      <c r="E182" s="2"/>
    </row>
    <row r="183" spans="1:5" x14ac:dyDescent="0.25">
      <c r="A183" s="4"/>
      <c r="B183" s="1"/>
      <c r="C183" s="3"/>
      <c r="D183" s="3"/>
      <c r="E183" s="2"/>
    </row>
    <row r="184" spans="1:5" x14ac:dyDescent="0.25">
      <c r="A184" s="4"/>
      <c r="B184" s="1"/>
      <c r="C184" s="3"/>
      <c r="D184" s="3"/>
      <c r="E184" s="2"/>
    </row>
    <row r="185" spans="1:5" x14ac:dyDescent="0.25">
      <c r="A185" s="4"/>
      <c r="B185" s="1"/>
      <c r="C185" s="3"/>
      <c r="D185" s="3"/>
      <c r="E185" s="2"/>
    </row>
    <row r="186" spans="1:5" x14ac:dyDescent="0.25">
      <c r="A186" s="4"/>
      <c r="B186" s="1"/>
      <c r="C186" s="3"/>
      <c r="D186" s="3"/>
      <c r="E186" s="2"/>
    </row>
    <row r="187" spans="1:5" x14ac:dyDescent="0.25">
      <c r="A187" s="4"/>
      <c r="B187" s="1"/>
      <c r="C187" s="3"/>
      <c r="D187" s="3"/>
      <c r="E187" s="2"/>
    </row>
    <row r="188" spans="1:5" x14ac:dyDescent="0.25">
      <c r="A188" s="4"/>
      <c r="B188" s="1"/>
      <c r="C188" s="3"/>
      <c r="D188" s="3"/>
      <c r="E188" s="2"/>
    </row>
    <row r="189" spans="1:5" x14ac:dyDescent="0.25">
      <c r="A189" s="4"/>
      <c r="B189" s="1"/>
      <c r="C189" s="3"/>
      <c r="D189" s="3"/>
      <c r="E189" s="2"/>
    </row>
    <row r="190" spans="1:5" x14ac:dyDescent="0.25">
      <c r="A190" s="4"/>
      <c r="B190" s="1"/>
      <c r="C190" s="3"/>
      <c r="D190" s="3"/>
      <c r="E190" s="2"/>
    </row>
    <row r="191" spans="1:5" x14ac:dyDescent="0.25">
      <c r="A191" s="4"/>
      <c r="B191" s="1"/>
      <c r="C191" s="3"/>
      <c r="D191" s="3"/>
      <c r="E191" s="2"/>
    </row>
    <row r="192" spans="1:5" x14ac:dyDescent="0.25">
      <c r="A192" s="4"/>
      <c r="B192" s="1"/>
      <c r="C192" s="3"/>
      <c r="D192" s="3"/>
      <c r="E192" s="2"/>
    </row>
    <row r="193" spans="1:5" x14ac:dyDescent="0.25">
      <c r="A193" s="4"/>
      <c r="B193" s="1"/>
      <c r="C193" s="3"/>
      <c r="D193" s="3"/>
      <c r="E193" s="2"/>
    </row>
    <row r="194" spans="1:5" x14ac:dyDescent="0.25">
      <c r="A194" s="4"/>
      <c r="B194" s="1"/>
      <c r="C194" s="3"/>
      <c r="D194" s="3"/>
      <c r="E194" s="2"/>
    </row>
    <row r="195" spans="1:5" x14ac:dyDescent="0.25">
      <c r="A195" s="4"/>
      <c r="B195" s="1"/>
      <c r="C195" s="3"/>
      <c r="D195" s="3"/>
      <c r="E195" s="2"/>
    </row>
    <row r="196" spans="1:5" x14ac:dyDescent="0.25">
      <c r="A196" s="4"/>
      <c r="B196" s="1"/>
      <c r="C196" s="3"/>
      <c r="D196" s="3"/>
      <c r="E196" s="2"/>
    </row>
    <row r="197" spans="1:5" x14ac:dyDescent="0.25">
      <c r="A197" s="4"/>
      <c r="B197" s="1"/>
      <c r="C197" s="3"/>
      <c r="D197" s="3"/>
      <c r="E197" s="2"/>
    </row>
    <row r="198" spans="1:5" x14ac:dyDescent="0.25">
      <c r="A198" s="4"/>
      <c r="B198" s="1"/>
      <c r="C198" s="3"/>
      <c r="D198" s="3"/>
      <c r="E198" s="2"/>
    </row>
    <row r="199" spans="1:5" x14ac:dyDescent="0.25">
      <c r="A199" s="4"/>
      <c r="B199" s="1"/>
      <c r="C199" s="3"/>
      <c r="D199" s="3"/>
      <c r="E199" s="2"/>
    </row>
    <row r="200" spans="1:5" x14ac:dyDescent="0.25">
      <c r="A200" s="4"/>
      <c r="B200" s="1"/>
      <c r="C200" s="3"/>
      <c r="D200" s="3"/>
      <c r="E200" s="2"/>
    </row>
    <row r="201" spans="1:5" x14ac:dyDescent="0.25">
      <c r="A201" s="4"/>
      <c r="B201" s="1"/>
      <c r="C201" s="3"/>
      <c r="D201" s="3"/>
      <c r="E201" s="2"/>
    </row>
    <row r="202" spans="1:5" x14ac:dyDescent="0.25">
      <c r="A202" s="4"/>
      <c r="B202" s="1"/>
      <c r="C202" s="3"/>
      <c r="D202" s="3"/>
      <c r="E202" s="2"/>
    </row>
    <row r="203" spans="1:5" x14ac:dyDescent="0.25">
      <c r="A203" s="4"/>
      <c r="B203" s="1"/>
      <c r="C203" s="3"/>
      <c r="D203" s="3"/>
      <c r="E203" s="2"/>
    </row>
    <row r="204" spans="1:5" x14ac:dyDescent="0.25">
      <c r="A204" s="4"/>
      <c r="B204" s="1"/>
      <c r="C204" s="3"/>
      <c r="D204" s="3"/>
      <c r="E204" s="2"/>
    </row>
    <row r="205" spans="1:5" x14ac:dyDescent="0.25">
      <c r="A205" s="4"/>
      <c r="B205" s="1"/>
      <c r="C205" s="3"/>
      <c r="D205" s="3"/>
      <c r="E205" s="2"/>
    </row>
    <row r="206" spans="1:5" x14ac:dyDescent="0.25">
      <c r="A206" s="4"/>
      <c r="B206" s="1"/>
      <c r="C206" s="3"/>
      <c r="D206" s="3"/>
      <c r="E206" s="2"/>
    </row>
    <row r="207" spans="1:5" x14ac:dyDescent="0.25">
      <c r="A207" s="4"/>
      <c r="B207" s="1"/>
      <c r="C207" s="3"/>
      <c r="D207" s="3"/>
      <c r="E207" s="2"/>
    </row>
    <row r="208" spans="1:5" x14ac:dyDescent="0.25">
      <c r="A208" s="4"/>
      <c r="B208" s="1"/>
      <c r="C208" s="3"/>
      <c r="D208" s="3"/>
      <c r="E208" s="2"/>
    </row>
    <row r="209" spans="1:5" x14ac:dyDescent="0.25">
      <c r="A209" s="4"/>
      <c r="B209" s="1"/>
      <c r="C209" s="3"/>
      <c r="D209" s="3"/>
      <c r="E209" s="2"/>
    </row>
    <row r="210" spans="1:5" x14ac:dyDescent="0.25">
      <c r="A210" s="4"/>
      <c r="B210" s="1"/>
      <c r="C210" s="3"/>
      <c r="D210" s="3"/>
      <c r="E210" s="2"/>
    </row>
    <row r="211" spans="1:5" x14ac:dyDescent="0.25">
      <c r="A211" s="4"/>
      <c r="B211" s="1"/>
      <c r="C211" s="3"/>
      <c r="D211" s="3"/>
      <c r="E211" s="2"/>
    </row>
    <row r="212" spans="1:5" x14ac:dyDescent="0.25">
      <c r="A212" s="4"/>
      <c r="B212" s="1"/>
      <c r="C212" s="3"/>
      <c r="D212" s="3"/>
      <c r="E212" s="2"/>
    </row>
    <row r="213" spans="1:5" x14ac:dyDescent="0.25">
      <c r="A213" s="4"/>
      <c r="B213" s="1"/>
      <c r="C213" s="3"/>
      <c r="D213" s="3"/>
      <c r="E213" s="2"/>
    </row>
    <row r="214" spans="1:5" x14ac:dyDescent="0.25">
      <c r="A214" s="4"/>
      <c r="B214" s="1"/>
      <c r="C214" s="3"/>
      <c r="D214" s="3"/>
      <c r="E214" s="2"/>
    </row>
    <row r="215" spans="1:5" x14ac:dyDescent="0.25">
      <c r="A215" s="4"/>
      <c r="B215" s="1"/>
      <c r="C215" s="3"/>
      <c r="D215" s="3"/>
      <c r="E215" s="2"/>
    </row>
    <row r="216" spans="1:5" x14ac:dyDescent="0.25">
      <c r="A216" s="4"/>
      <c r="B216" s="1"/>
      <c r="C216" s="3"/>
      <c r="D216" s="3"/>
      <c r="E216" s="2"/>
    </row>
    <row r="217" spans="1:5" x14ac:dyDescent="0.25">
      <c r="A217" s="4"/>
      <c r="B217" s="1"/>
      <c r="C217" s="3"/>
      <c r="D217" s="3"/>
      <c r="E217" s="2"/>
    </row>
    <row r="218" spans="1:5" x14ac:dyDescent="0.25">
      <c r="A218" s="4"/>
      <c r="B218" s="1"/>
      <c r="C218" s="3"/>
      <c r="D218" s="3"/>
      <c r="E218" s="2"/>
    </row>
    <row r="219" spans="1:5" x14ac:dyDescent="0.25">
      <c r="A219" s="4"/>
      <c r="B219" s="1"/>
      <c r="C219" s="3"/>
      <c r="D219" s="3"/>
      <c r="E219" s="2"/>
    </row>
    <row r="220" spans="1:5" x14ac:dyDescent="0.25">
      <c r="A220" s="4"/>
      <c r="B220" s="1"/>
      <c r="C220" s="3"/>
      <c r="D220" s="3"/>
      <c r="E220" s="2"/>
    </row>
    <row r="221" spans="1:5" x14ac:dyDescent="0.25">
      <c r="A221" s="4"/>
      <c r="B221" s="1"/>
      <c r="C221" s="3"/>
      <c r="D221" s="3"/>
      <c r="E221" s="2"/>
    </row>
    <row r="222" spans="1:5" x14ac:dyDescent="0.25">
      <c r="A222" s="4"/>
      <c r="B222" s="1"/>
      <c r="C222" s="3"/>
      <c r="D222" s="3"/>
      <c r="E222" s="2"/>
    </row>
    <row r="223" spans="1:5" x14ac:dyDescent="0.25">
      <c r="A223" s="4"/>
      <c r="B223" s="1"/>
      <c r="C223" s="3"/>
      <c r="D223" s="3"/>
      <c r="E223" s="2"/>
    </row>
    <row r="224" spans="1:5" x14ac:dyDescent="0.25">
      <c r="A224" s="4"/>
      <c r="B224" s="1"/>
      <c r="C224" s="3"/>
      <c r="D224" s="3"/>
      <c r="E224" s="2"/>
    </row>
    <row r="225" spans="1:5" x14ac:dyDescent="0.25">
      <c r="A225" s="4"/>
      <c r="B225" s="1"/>
      <c r="C225" s="3"/>
      <c r="D225" s="3"/>
      <c r="E225" s="2"/>
    </row>
    <row r="226" spans="1:5" x14ac:dyDescent="0.25">
      <c r="A226" s="4"/>
      <c r="B226" s="1"/>
      <c r="C226" s="3"/>
      <c r="D226" s="3"/>
      <c r="E226" s="2"/>
    </row>
    <row r="227" spans="1:5" x14ac:dyDescent="0.25">
      <c r="A227" s="4"/>
      <c r="B227" s="1"/>
      <c r="C227" s="3"/>
      <c r="D227" s="3"/>
      <c r="E227" s="2"/>
    </row>
    <row r="228" spans="1:5" x14ac:dyDescent="0.25">
      <c r="A228" s="4"/>
      <c r="B228" s="1"/>
      <c r="C228" s="3"/>
      <c r="D228" s="3"/>
      <c r="E228" s="2"/>
    </row>
    <row r="229" spans="1:5" x14ac:dyDescent="0.25">
      <c r="A229" s="4"/>
      <c r="B229" s="1"/>
      <c r="C229" s="3"/>
      <c r="D229" s="3"/>
      <c r="E229" s="2"/>
    </row>
    <row r="230" spans="1:5" x14ac:dyDescent="0.25">
      <c r="A230" s="4"/>
      <c r="B230" s="1"/>
      <c r="C230" s="3"/>
      <c r="D230" s="3"/>
      <c r="E230" s="2"/>
    </row>
    <row r="231" spans="1:5" x14ac:dyDescent="0.25">
      <c r="A231" s="4"/>
      <c r="B231" s="1"/>
      <c r="C231" s="3"/>
      <c r="D231" s="3"/>
      <c r="E231" s="2"/>
    </row>
    <row r="232" spans="1:5" x14ac:dyDescent="0.25">
      <c r="A232" s="4"/>
      <c r="B232" s="1"/>
      <c r="C232" s="3"/>
      <c r="D232" s="3"/>
      <c r="E232" s="2"/>
    </row>
    <row r="233" spans="1:5" x14ac:dyDescent="0.25">
      <c r="A233" s="4"/>
      <c r="B233" s="1"/>
      <c r="C233" s="3"/>
      <c r="D233" s="3"/>
      <c r="E233" s="2"/>
    </row>
    <row r="234" spans="1:5" x14ac:dyDescent="0.25">
      <c r="A234" s="4"/>
      <c r="B234" s="1"/>
      <c r="C234" s="3"/>
      <c r="D234" s="3"/>
      <c r="E234" s="2"/>
    </row>
    <row r="235" spans="1:5" x14ac:dyDescent="0.25">
      <c r="A235" s="4"/>
      <c r="B235" s="1"/>
      <c r="C235" s="3"/>
      <c r="D235" s="3"/>
      <c r="E235" s="2"/>
    </row>
    <row r="236" spans="1:5" x14ac:dyDescent="0.25">
      <c r="A236" s="4"/>
      <c r="B236" s="1"/>
      <c r="C236" s="3"/>
      <c r="D236" s="3"/>
      <c r="E236" s="2"/>
    </row>
    <row r="237" spans="1:5" x14ac:dyDescent="0.25">
      <c r="A237" s="4"/>
      <c r="B237" s="1"/>
      <c r="C237" s="3"/>
      <c r="D237" s="3"/>
      <c r="E237" s="2"/>
    </row>
    <row r="238" spans="1:5" x14ac:dyDescent="0.25">
      <c r="A238" s="4"/>
      <c r="B238" s="1"/>
      <c r="C238" s="3"/>
      <c r="D238" s="3"/>
      <c r="E238" s="2"/>
    </row>
    <row r="239" spans="1:5" x14ac:dyDescent="0.25">
      <c r="A239" s="4"/>
      <c r="B239" s="1"/>
      <c r="C239" s="3"/>
      <c r="D239" s="3"/>
      <c r="E239" s="2"/>
    </row>
    <row r="240" spans="1:5" x14ac:dyDescent="0.25">
      <c r="A240" s="4"/>
      <c r="B240" s="1"/>
      <c r="C240" s="3"/>
      <c r="D240" s="3"/>
      <c r="E240" s="2"/>
    </row>
    <row r="241" spans="1:5" x14ac:dyDescent="0.25">
      <c r="A241" s="4"/>
      <c r="B241" s="1"/>
      <c r="C241" s="3"/>
      <c r="D241" s="3"/>
      <c r="E241" s="2"/>
    </row>
    <row r="242" spans="1:5" x14ac:dyDescent="0.25">
      <c r="A242" s="4"/>
      <c r="B242" s="1"/>
      <c r="C242" s="3"/>
      <c r="D242" s="3"/>
      <c r="E242" s="2"/>
    </row>
    <row r="243" spans="1:5" x14ac:dyDescent="0.25">
      <c r="A243" s="4"/>
      <c r="B243" s="1"/>
      <c r="C243" s="3"/>
      <c r="D243" s="3"/>
      <c r="E243" s="2"/>
    </row>
    <row r="244" spans="1:5" x14ac:dyDescent="0.25">
      <c r="A244" s="4"/>
      <c r="B244" s="1"/>
      <c r="C244" s="3"/>
      <c r="D244" s="3"/>
      <c r="E244" s="2"/>
    </row>
    <row r="245" spans="1:5" x14ac:dyDescent="0.25">
      <c r="A245" s="4"/>
      <c r="B245" s="1"/>
      <c r="C245" s="3"/>
      <c r="D245" s="3"/>
      <c r="E245" s="2"/>
    </row>
    <row r="246" spans="1:5" x14ac:dyDescent="0.25">
      <c r="A246" s="4"/>
      <c r="B246" s="1"/>
      <c r="C246" s="3"/>
      <c r="D246" s="3"/>
      <c r="E246" s="2"/>
    </row>
    <row r="247" spans="1:5" x14ac:dyDescent="0.25">
      <c r="A247" s="4"/>
      <c r="B247" s="1"/>
      <c r="C247" s="3"/>
      <c r="D247" s="3"/>
      <c r="E247" s="2"/>
    </row>
    <row r="248" spans="1:5" x14ac:dyDescent="0.25">
      <c r="A248" s="4"/>
      <c r="B248" s="1"/>
      <c r="C248" s="3"/>
      <c r="D248" s="3"/>
      <c r="E248" s="2"/>
    </row>
    <row r="249" spans="1:5" x14ac:dyDescent="0.25">
      <c r="A249" s="4"/>
      <c r="B249" s="1"/>
      <c r="C249" s="3"/>
      <c r="D249" s="3"/>
      <c r="E249" s="2"/>
    </row>
    <row r="250" spans="1:5" x14ac:dyDescent="0.25">
      <c r="A250" s="4"/>
      <c r="B250" s="1"/>
      <c r="C250" s="3"/>
      <c r="D250" s="3"/>
      <c r="E250" s="2"/>
    </row>
    <row r="251" spans="1:5" x14ac:dyDescent="0.25">
      <c r="A251" s="4"/>
      <c r="B251" s="1"/>
      <c r="C251" s="3"/>
      <c r="D251" s="3"/>
      <c r="E251" s="2"/>
    </row>
    <row r="252" spans="1:5" x14ac:dyDescent="0.25">
      <c r="A252" s="4"/>
      <c r="B252" s="1"/>
      <c r="C252" s="3"/>
      <c r="D252" s="3"/>
      <c r="E252" s="2"/>
    </row>
    <row r="253" spans="1:5" x14ac:dyDescent="0.25">
      <c r="A253" s="4"/>
      <c r="B253" s="1"/>
      <c r="C253" s="3"/>
      <c r="D253" s="3"/>
      <c r="E253" s="2"/>
    </row>
    <row r="254" spans="1:5" x14ac:dyDescent="0.25">
      <c r="A254" s="4"/>
      <c r="B254" s="1"/>
      <c r="C254" s="3"/>
      <c r="D254" s="3"/>
      <c r="E254" s="2"/>
    </row>
    <row r="255" spans="1:5" x14ac:dyDescent="0.25">
      <c r="A255" s="4"/>
      <c r="B255" s="1"/>
      <c r="C255" s="3"/>
      <c r="D255" s="3"/>
      <c r="E255" s="2"/>
    </row>
    <row r="256" spans="1:5" x14ac:dyDescent="0.25">
      <c r="A256" s="4"/>
      <c r="B256" s="1"/>
      <c r="C256" s="3"/>
      <c r="D256" s="3"/>
      <c r="E256" s="2"/>
    </row>
    <row r="257" spans="1:5" x14ac:dyDescent="0.25">
      <c r="A257" s="4"/>
      <c r="B257" s="1"/>
      <c r="C257" s="3"/>
      <c r="D257" s="3"/>
      <c r="E257" s="2"/>
    </row>
    <row r="258" spans="1:5" x14ac:dyDescent="0.25">
      <c r="A258" s="4"/>
      <c r="B258" s="1"/>
      <c r="C258" s="3"/>
      <c r="D258" s="3"/>
      <c r="E258" s="2"/>
    </row>
    <row r="259" spans="1:5" x14ac:dyDescent="0.25">
      <c r="A259" s="4"/>
      <c r="B259" s="1"/>
      <c r="C259" s="3"/>
      <c r="D259" s="3"/>
      <c r="E259" s="2"/>
    </row>
    <row r="260" spans="1:5" x14ac:dyDescent="0.25">
      <c r="A260" s="4"/>
      <c r="B260" s="1"/>
      <c r="C260" s="3"/>
      <c r="D260" s="3"/>
      <c r="E260" s="2"/>
    </row>
    <row r="261" spans="1:5" x14ac:dyDescent="0.25">
      <c r="A261" s="4"/>
      <c r="B261" s="1"/>
      <c r="C261" s="3"/>
      <c r="D261" s="3"/>
      <c r="E261" s="2"/>
    </row>
    <row r="262" spans="1:5" x14ac:dyDescent="0.25">
      <c r="A262" s="4"/>
      <c r="B262" s="1"/>
      <c r="C262" s="3"/>
      <c r="D262" s="3"/>
      <c r="E262" s="2"/>
    </row>
    <row r="263" spans="1:5" x14ac:dyDescent="0.25">
      <c r="A263" s="4"/>
      <c r="B263" s="1"/>
      <c r="C263" s="3"/>
      <c r="D263" s="3"/>
      <c r="E263" s="2"/>
    </row>
    <row r="264" spans="1:5" x14ac:dyDescent="0.25">
      <c r="A264" s="4"/>
      <c r="B264" s="1"/>
      <c r="C264" s="3"/>
      <c r="D264" s="3"/>
      <c r="E264" s="2"/>
    </row>
    <row r="265" spans="1:5" x14ac:dyDescent="0.25">
      <c r="A265" s="4"/>
      <c r="B265" s="1"/>
      <c r="C265" s="3"/>
      <c r="D265" s="3"/>
      <c r="E265" s="2"/>
    </row>
    <row r="266" spans="1:5" x14ac:dyDescent="0.25">
      <c r="A266" s="4"/>
      <c r="B266" s="1"/>
      <c r="C266" s="3"/>
      <c r="D266" s="3"/>
      <c r="E266" s="2"/>
    </row>
    <row r="267" spans="1:5" x14ac:dyDescent="0.25">
      <c r="A267" s="4"/>
      <c r="B267" s="1"/>
      <c r="C267" s="3"/>
      <c r="D267" s="3"/>
      <c r="E267" s="2"/>
    </row>
    <row r="268" spans="1:5" x14ac:dyDescent="0.25">
      <c r="A268" s="4"/>
      <c r="B268" s="1"/>
      <c r="C268" s="3"/>
      <c r="D268" s="3"/>
      <c r="E268" s="2"/>
    </row>
    <row r="269" spans="1:5" x14ac:dyDescent="0.25">
      <c r="A269" s="4"/>
      <c r="B269" s="1"/>
      <c r="C269" s="3"/>
      <c r="D269" s="3"/>
      <c r="E269" s="2"/>
    </row>
    <row r="270" spans="1:5" x14ac:dyDescent="0.25">
      <c r="A270" s="4"/>
      <c r="B270" s="1"/>
      <c r="C270" s="3"/>
      <c r="D270" s="3"/>
      <c r="E270" s="2"/>
    </row>
    <row r="271" spans="1:5" x14ac:dyDescent="0.25">
      <c r="A271" s="4"/>
      <c r="B271" s="1"/>
      <c r="C271" s="3"/>
      <c r="D271" s="3"/>
      <c r="E271" s="2"/>
    </row>
    <row r="272" spans="1:5" x14ac:dyDescent="0.25">
      <c r="A272" s="4"/>
      <c r="B272" s="1"/>
      <c r="C272" s="3"/>
      <c r="D272" s="3"/>
      <c r="E272" s="2"/>
    </row>
    <row r="273" spans="1:5" x14ac:dyDescent="0.25">
      <c r="A273" s="4"/>
      <c r="B273" s="1"/>
      <c r="C273" s="3"/>
      <c r="D273" s="3"/>
      <c r="E273" s="2"/>
    </row>
    <row r="274" spans="1:5" x14ac:dyDescent="0.25">
      <c r="A274" s="4"/>
      <c r="B274" s="1"/>
      <c r="C274" s="3"/>
      <c r="D274" s="3"/>
      <c r="E274" s="2"/>
    </row>
    <row r="275" spans="1:5" x14ac:dyDescent="0.25">
      <c r="A275" s="4"/>
      <c r="B275" s="1"/>
      <c r="C275" s="3"/>
      <c r="D275" s="3"/>
      <c r="E275" s="2"/>
    </row>
    <row r="276" spans="1:5" x14ac:dyDescent="0.25">
      <c r="A276" s="4"/>
      <c r="B276" s="1"/>
      <c r="C276" s="3"/>
      <c r="D276" s="3"/>
      <c r="E276" s="2"/>
    </row>
    <row r="277" spans="1:5" x14ac:dyDescent="0.25">
      <c r="A277" s="4"/>
      <c r="B277" s="1"/>
      <c r="C277" s="3"/>
      <c r="D277" s="3"/>
      <c r="E277" s="2"/>
    </row>
    <row r="278" spans="1:5" x14ac:dyDescent="0.25">
      <c r="A278" s="4"/>
      <c r="B278" s="1"/>
      <c r="C278" s="3"/>
      <c r="D278" s="3"/>
      <c r="E278" s="2"/>
    </row>
    <row r="279" spans="1:5" x14ac:dyDescent="0.25">
      <c r="A279" s="4"/>
      <c r="B279" s="1"/>
      <c r="C279" s="3"/>
      <c r="D279" s="3"/>
      <c r="E279" s="2"/>
    </row>
    <row r="280" spans="1:5" x14ac:dyDescent="0.25">
      <c r="A280" s="4"/>
      <c r="B280" s="1"/>
      <c r="C280" s="3"/>
      <c r="D280" s="3"/>
      <c r="E280" s="2"/>
    </row>
    <row r="281" spans="1:5" x14ac:dyDescent="0.25">
      <c r="A281" s="4"/>
      <c r="B281" s="1"/>
      <c r="C281" s="3"/>
      <c r="D281" s="3"/>
      <c r="E281" s="2"/>
    </row>
    <row r="282" spans="1:5" x14ac:dyDescent="0.25">
      <c r="A282" s="4"/>
      <c r="B282" s="1"/>
      <c r="C282" s="3"/>
      <c r="D282" s="3"/>
      <c r="E282" s="2"/>
    </row>
    <row r="283" spans="1:5" x14ac:dyDescent="0.25">
      <c r="A283" s="4"/>
      <c r="B283" s="1"/>
      <c r="C283" s="3"/>
      <c r="D283" s="3"/>
      <c r="E283" s="2"/>
    </row>
    <row r="284" spans="1:5" x14ac:dyDescent="0.25">
      <c r="A284" s="4"/>
      <c r="B284" s="1"/>
      <c r="C284" s="3"/>
      <c r="D284" s="3"/>
      <c r="E284" s="2"/>
    </row>
    <row r="285" spans="1:5" x14ac:dyDescent="0.25">
      <c r="A285" s="4"/>
      <c r="B285" s="1"/>
      <c r="C285" s="3"/>
      <c r="D285" s="3"/>
      <c r="E285" s="2"/>
    </row>
    <row r="286" spans="1:5" x14ac:dyDescent="0.25">
      <c r="A286" s="4"/>
      <c r="B286" s="1"/>
      <c r="C286" s="3"/>
      <c r="D286" s="3"/>
      <c r="E286" s="2"/>
    </row>
    <row r="287" spans="1:5" x14ac:dyDescent="0.25">
      <c r="A287" s="4"/>
      <c r="B287" s="1"/>
      <c r="C287" s="3"/>
      <c r="D287" s="3"/>
      <c r="E287" s="2"/>
    </row>
    <row r="288" spans="1:5" x14ac:dyDescent="0.25">
      <c r="A288" s="4"/>
      <c r="B288" s="1"/>
      <c r="C288" s="3"/>
      <c r="D288" s="3"/>
      <c r="E288" s="2"/>
    </row>
    <row r="289" spans="1:5" x14ac:dyDescent="0.25">
      <c r="A289" s="4"/>
      <c r="B289" s="1"/>
      <c r="C289" s="3"/>
      <c r="D289" s="3"/>
      <c r="E289" s="2"/>
    </row>
    <row r="290" spans="1:5" x14ac:dyDescent="0.25">
      <c r="A290" s="4"/>
      <c r="B290" s="1"/>
      <c r="C290" s="3"/>
      <c r="D290" s="3"/>
      <c r="E290" s="2"/>
    </row>
    <row r="291" spans="1:5" x14ac:dyDescent="0.25">
      <c r="A291" s="4"/>
      <c r="B291" s="1"/>
      <c r="C291" s="3"/>
      <c r="D291" s="3"/>
      <c r="E291" s="2"/>
    </row>
    <row r="292" spans="1:5" x14ac:dyDescent="0.25">
      <c r="A292" s="4"/>
      <c r="B292" s="1"/>
      <c r="C292" s="3"/>
      <c r="D292" s="3"/>
      <c r="E292" s="2"/>
    </row>
    <row r="293" spans="1:5" x14ac:dyDescent="0.25">
      <c r="A293" s="4"/>
      <c r="B293" s="1"/>
      <c r="C293" s="3"/>
      <c r="D293" s="3"/>
      <c r="E293" s="2"/>
    </row>
    <row r="294" spans="1:5" x14ac:dyDescent="0.25">
      <c r="A294" s="4"/>
      <c r="B294" s="1"/>
      <c r="C294" s="3"/>
      <c r="D294" s="3"/>
      <c r="E294" s="2"/>
    </row>
    <row r="295" spans="1:5" x14ac:dyDescent="0.25">
      <c r="A295" s="4"/>
      <c r="B295" s="1"/>
      <c r="C295" s="3"/>
      <c r="D295" s="3"/>
      <c r="E295" s="2"/>
    </row>
    <row r="296" spans="1:5" x14ac:dyDescent="0.25">
      <c r="A296" s="4"/>
      <c r="B296" s="1"/>
      <c r="C296" s="3"/>
      <c r="D296" s="3"/>
      <c r="E296" s="2"/>
    </row>
    <row r="297" spans="1:5" x14ac:dyDescent="0.25">
      <c r="A297" s="4"/>
      <c r="B297" s="1"/>
      <c r="C297" s="3"/>
      <c r="D297" s="3"/>
      <c r="E297" s="2"/>
    </row>
    <row r="298" spans="1:5" x14ac:dyDescent="0.25">
      <c r="A298" s="120"/>
      <c r="B298" s="1"/>
      <c r="C298" s="3"/>
      <c r="D298" s="3"/>
      <c r="E298" s="121"/>
    </row>
    <row r="299" spans="1:5" x14ac:dyDescent="0.25">
      <c r="D299" s="16"/>
    </row>
    <row r="300" spans="1:5" x14ac:dyDescent="0.25">
      <c r="D300" s="16"/>
    </row>
    <row r="301" spans="1:5" x14ac:dyDescent="0.25">
      <c r="D301" s="16"/>
    </row>
    <row r="302" spans="1:5" x14ac:dyDescent="0.25">
      <c r="D302" s="16"/>
    </row>
    <row r="303" spans="1:5" x14ac:dyDescent="0.25">
      <c r="D303" s="16"/>
    </row>
    <row r="304" spans="1:5" x14ac:dyDescent="0.25">
      <c r="D304" s="16"/>
    </row>
    <row r="305" spans="4:4" x14ac:dyDescent="0.25">
      <c r="D305" s="16"/>
    </row>
    <row r="306" spans="4:4" x14ac:dyDescent="0.25">
      <c r="D306" s="16"/>
    </row>
    <row r="307" spans="4:4" x14ac:dyDescent="0.25">
      <c r="D307" s="16"/>
    </row>
    <row r="308" spans="4:4" x14ac:dyDescent="0.25">
      <c r="D308" s="16"/>
    </row>
    <row r="309" spans="4:4" x14ac:dyDescent="0.25">
      <c r="D309" s="16"/>
    </row>
    <row r="310" spans="4:4" x14ac:dyDescent="0.25">
      <c r="D310" s="16"/>
    </row>
    <row r="311" spans="4:4" x14ac:dyDescent="0.25">
      <c r="D311" s="16"/>
    </row>
    <row r="312" spans="4:4" x14ac:dyDescent="0.25">
      <c r="D312" s="16"/>
    </row>
    <row r="313" spans="4:4" x14ac:dyDescent="0.25">
      <c r="D313" s="16"/>
    </row>
    <row r="314" spans="4:4" x14ac:dyDescent="0.25">
      <c r="D314" s="16"/>
    </row>
    <row r="315" spans="4:4" x14ac:dyDescent="0.25">
      <c r="D315" s="16"/>
    </row>
    <row r="316" spans="4:4" x14ac:dyDescent="0.25">
      <c r="D316" s="16"/>
    </row>
    <row r="317" spans="4:4" x14ac:dyDescent="0.25">
      <c r="D317" s="16"/>
    </row>
    <row r="318" spans="4:4" x14ac:dyDescent="0.25">
      <c r="D318" s="16"/>
    </row>
    <row r="319" spans="4:4" x14ac:dyDescent="0.25">
      <c r="D319" s="16"/>
    </row>
    <row r="320" spans="4:4" x14ac:dyDescent="0.25">
      <c r="D320" s="16"/>
    </row>
    <row r="321" spans="4:4" x14ac:dyDescent="0.25">
      <c r="D321" s="16"/>
    </row>
    <row r="322" spans="4:4" x14ac:dyDescent="0.25">
      <c r="D322" s="16"/>
    </row>
    <row r="323" spans="4:4" x14ac:dyDescent="0.25">
      <c r="D323" s="16"/>
    </row>
    <row r="324" spans="4:4" x14ac:dyDescent="0.25">
      <c r="D324" s="16"/>
    </row>
    <row r="325" spans="4:4" x14ac:dyDescent="0.25">
      <c r="D325" s="16"/>
    </row>
    <row r="326" spans="4:4" x14ac:dyDescent="0.25">
      <c r="D326" s="16"/>
    </row>
    <row r="327" spans="4:4" x14ac:dyDescent="0.25">
      <c r="D327" s="16"/>
    </row>
    <row r="328" spans="4:4" x14ac:dyDescent="0.25">
      <c r="D328" s="16"/>
    </row>
    <row r="329" spans="4:4" x14ac:dyDescent="0.25">
      <c r="D329" s="16"/>
    </row>
    <row r="330" spans="4:4" x14ac:dyDescent="0.25">
      <c r="D330" s="16"/>
    </row>
    <row r="331" spans="4:4" x14ac:dyDescent="0.25">
      <c r="D331" s="16"/>
    </row>
    <row r="332" spans="4:4" x14ac:dyDescent="0.25">
      <c r="D332" s="16"/>
    </row>
    <row r="333" spans="4:4" x14ac:dyDescent="0.25">
      <c r="D333" s="16"/>
    </row>
    <row r="334" spans="4:4" x14ac:dyDescent="0.25">
      <c r="D334" s="16"/>
    </row>
    <row r="335" spans="4:4" x14ac:dyDescent="0.25">
      <c r="D335" s="16"/>
    </row>
    <row r="336" spans="4:4" x14ac:dyDescent="0.25">
      <c r="D336" s="16"/>
    </row>
    <row r="337" spans="4:4" x14ac:dyDescent="0.25">
      <c r="D337" s="16"/>
    </row>
    <row r="338" spans="4:4" x14ac:dyDescent="0.25">
      <c r="D338" s="16"/>
    </row>
    <row r="339" spans="4:4" x14ac:dyDescent="0.25">
      <c r="D339" s="16"/>
    </row>
    <row r="340" spans="4:4" x14ac:dyDescent="0.25">
      <c r="D340" s="16"/>
    </row>
    <row r="341" spans="4:4" x14ac:dyDescent="0.25">
      <c r="D341" s="16"/>
    </row>
    <row r="342" spans="4:4" x14ac:dyDescent="0.25">
      <c r="D342" s="16"/>
    </row>
    <row r="343" spans="4:4" x14ac:dyDescent="0.25">
      <c r="D343" s="16"/>
    </row>
    <row r="344" spans="4:4" x14ac:dyDescent="0.25">
      <c r="D344" s="16"/>
    </row>
    <row r="345" spans="4:4" x14ac:dyDescent="0.25">
      <c r="D345" s="16"/>
    </row>
    <row r="346" spans="4:4" x14ac:dyDescent="0.25">
      <c r="D346" s="16"/>
    </row>
    <row r="347" spans="4:4" x14ac:dyDescent="0.25">
      <c r="D347" s="16"/>
    </row>
    <row r="348" spans="4:4" x14ac:dyDescent="0.25">
      <c r="D348" s="16"/>
    </row>
    <row r="349" spans="4:4" x14ac:dyDescent="0.25">
      <c r="D349" s="16"/>
    </row>
    <row r="350" spans="4:4" x14ac:dyDescent="0.25">
      <c r="D350" s="16"/>
    </row>
    <row r="351" spans="4:4" x14ac:dyDescent="0.25">
      <c r="D351" s="16"/>
    </row>
    <row r="352" spans="4:4" x14ac:dyDescent="0.25">
      <c r="D352" s="16"/>
    </row>
    <row r="353" spans="4:4" x14ac:dyDescent="0.25">
      <c r="D353" s="16"/>
    </row>
    <row r="354" spans="4:4" x14ac:dyDescent="0.25">
      <c r="D354" s="16"/>
    </row>
    <row r="355" spans="4:4" x14ac:dyDescent="0.25">
      <c r="D355" s="16"/>
    </row>
    <row r="356" spans="4:4" x14ac:dyDescent="0.25">
      <c r="D356" s="16"/>
    </row>
    <row r="357" spans="4:4" x14ac:dyDescent="0.25">
      <c r="D357" s="16"/>
    </row>
    <row r="358" spans="4:4" x14ac:dyDescent="0.25">
      <c r="D358" s="16"/>
    </row>
    <row r="359" spans="4:4" x14ac:dyDescent="0.25">
      <c r="D359" s="16"/>
    </row>
    <row r="360" spans="4:4" x14ac:dyDescent="0.25">
      <c r="D360" s="16"/>
    </row>
    <row r="361" spans="4:4" x14ac:dyDescent="0.25">
      <c r="D361" s="16"/>
    </row>
    <row r="362" spans="4:4" x14ac:dyDescent="0.25">
      <c r="D362" s="16"/>
    </row>
    <row r="363" spans="4:4" x14ac:dyDescent="0.25">
      <c r="D363" s="16"/>
    </row>
    <row r="364" spans="4:4" x14ac:dyDescent="0.25">
      <c r="D364" s="16"/>
    </row>
    <row r="365" spans="4:4" x14ac:dyDescent="0.25">
      <c r="D365" s="16"/>
    </row>
    <row r="366" spans="4:4" x14ac:dyDescent="0.25">
      <c r="D366" s="16"/>
    </row>
    <row r="367" spans="4:4" x14ac:dyDescent="0.25">
      <c r="D367" s="16"/>
    </row>
    <row r="368" spans="4:4" x14ac:dyDescent="0.25">
      <c r="D368" s="16"/>
    </row>
    <row r="369" spans="4:4" x14ac:dyDescent="0.25">
      <c r="D369" s="16"/>
    </row>
    <row r="370" spans="4:4" x14ac:dyDescent="0.25">
      <c r="D370" s="16"/>
    </row>
    <row r="371" spans="4:4" x14ac:dyDescent="0.25">
      <c r="D371" s="16"/>
    </row>
    <row r="372" spans="4:4" x14ac:dyDescent="0.25">
      <c r="D372" s="16"/>
    </row>
    <row r="373" spans="4:4" x14ac:dyDescent="0.25">
      <c r="D373" s="16"/>
    </row>
    <row r="374" spans="4:4" x14ac:dyDescent="0.25">
      <c r="D374" s="16"/>
    </row>
    <row r="375" spans="4:4" x14ac:dyDescent="0.25">
      <c r="D375" s="16"/>
    </row>
    <row r="376" spans="4:4" x14ac:dyDescent="0.25">
      <c r="D376" s="16"/>
    </row>
    <row r="377" spans="4:4" x14ac:dyDescent="0.25">
      <c r="D377" s="16"/>
    </row>
    <row r="378" spans="4:4" x14ac:dyDescent="0.25">
      <c r="D378" s="16"/>
    </row>
    <row r="379" spans="4:4" x14ac:dyDescent="0.25">
      <c r="D379" s="16"/>
    </row>
    <row r="380" spans="4:4" x14ac:dyDescent="0.25">
      <c r="D380" s="16"/>
    </row>
    <row r="381" spans="4:4" x14ac:dyDescent="0.25">
      <c r="D381" s="16"/>
    </row>
    <row r="382" spans="4:4" x14ac:dyDescent="0.25">
      <c r="D382" s="16"/>
    </row>
    <row r="383" spans="4:4" x14ac:dyDescent="0.25">
      <c r="D383" s="16"/>
    </row>
    <row r="384" spans="4:4" x14ac:dyDescent="0.25">
      <c r="D384" s="16"/>
    </row>
    <row r="385" spans="4:4" x14ac:dyDescent="0.25">
      <c r="D385" s="16"/>
    </row>
    <row r="386" spans="4:4" x14ac:dyDescent="0.25">
      <c r="D386" s="16"/>
    </row>
    <row r="387" spans="4:4" x14ac:dyDescent="0.25">
      <c r="D387" s="16"/>
    </row>
    <row r="388" spans="4:4" x14ac:dyDescent="0.25">
      <c r="D388" s="16"/>
    </row>
    <row r="389" spans="4:4" x14ac:dyDescent="0.25">
      <c r="D389" s="16"/>
    </row>
    <row r="390" spans="4:4" x14ac:dyDescent="0.25">
      <c r="D390" s="16"/>
    </row>
    <row r="391" spans="4:4" x14ac:dyDescent="0.25">
      <c r="D391" s="16"/>
    </row>
    <row r="392" spans="4:4" x14ac:dyDescent="0.25">
      <c r="D392" s="16"/>
    </row>
    <row r="393" spans="4:4" x14ac:dyDescent="0.25">
      <c r="D393" s="16"/>
    </row>
    <row r="394" spans="4:4" x14ac:dyDescent="0.25">
      <c r="D394" s="16"/>
    </row>
    <row r="395" spans="4:4" x14ac:dyDescent="0.25">
      <c r="D395" s="16"/>
    </row>
    <row r="396" spans="4:4" x14ac:dyDescent="0.25">
      <c r="D396" s="16"/>
    </row>
    <row r="397" spans="4:4" x14ac:dyDescent="0.25">
      <c r="D397" s="16"/>
    </row>
    <row r="398" spans="4:4" x14ac:dyDescent="0.25">
      <c r="D398" s="16"/>
    </row>
    <row r="399" spans="4:4" x14ac:dyDescent="0.25">
      <c r="D399" s="16"/>
    </row>
    <row r="400" spans="4:4" x14ac:dyDescent="0.25">
      <c r="D400" s="16"/>
    </row>
    <row r="401" spans="4:4" x14ac:dyDescent="0.25">
      <c r="D401" s="16"/>
    </row>
    <row r="402" spans="4:4" x14ac:dyDescent="0.25">
      <c r="D402" s="16"/>
    </row>
    <row r="403" spans="4:4" x14ac:dyDescent="0.25">
      <c r="D403" s="16"/>
    </row>
    <row r="404" spans="4:4" x14ac:dyDescent="0.25">
      <c r="D404" s="16"/>
    </row>
    <row r="405" spans="4:4" x14ac:dyDescent="0.25">
      <c r="D405" s="16"/>
    </row>
    <row r="406" spans="4:4" x14ac:dyDescent="0.25">
      <c r="D406" s="16"/>
    </row>
    <row r="407" spans="4:4" x14ac:dyDescent="0.25">
      <c r="D407" s="16"/>
    </row>
    <row r="408" spans="4:4" x14ac:dyDescent="0.25">
      <c r="D408" s="16"/>
    </row>
    <row r="409" spans="4:4" x14ac:dyDescent="0.25">
      <c r="D409" s="16"/>
    </row>
    <row r="410" spans="4:4" x14ac:dyDescent="0.25">
      <c r="D410" s="16"/>
    </row>
    <row r="411" spans="4:4" x14ac:dyDescent="0.25">
      <c r="D411" s="16"/>
    </row>
    <row r="412" spans="4:4" x14ac:dyDescent="0.25">
      <c r="D412" s="16"/>
    </row>
    <row r="413" spans="4:4" x14ac:dyDescent="0.25">
      <c r="D413" s="16"/>
    </row>
    <row r="414" spans="4:4" x14ac:dyDescent="0.25">
      <c r="D414" s="16"/>
    </row>
    <row r="415" spans="4:4" x14ac:dyDescent="0.25">
      <c r="D415" s="16"/>
    </row>
    <row r="416" spans="4:4" x14ac:dyDescent="0.25">
      <c r="D416" s="16"/>
    </row>
    <row r="417" spans="4:4" x14ac:dyDescent="0.25">
      <c r="D417" s="16"/>
    </row>
    <row r="418" spans="4:4" x14ac:dyDescent="0.25">
      <c r="D418" s="16"/>
    </row>
    <row r="419" spans="4:4" x14ac:dyDescent="0.25">
      <c r="D419" s="16"/>
    </row>
    <row r="420" spans="4:4" x14ac:dyDescent="0.25">
      <c r="D420" s="16"/>
    </row>
    <row r="421" spans="4:4" x14ac:dyDescent="0.25">
      <c r="D421" s="16"/>
    </row>
    <row r="422" spans="4:4" x14ac:dyDescent="0.25">
      <c r="D422" s="16"/>
    </row>
    <row r="423" spans="4:4" x14ac:dyDescent="0.25">
      <c r="D423" s="16"/>
    </row>
    <row r="424" spans="4:4" x14ac:dyDescent="0.25">
      <c r="D424" s="16"/>
    </row>
    <row r="425" spans="4:4" x14ac:dyDescent="0.25">
      <c r="D425" s="16"/>
    </row>
    <row r="426" spans="4:4" x14ac:dyDescent="0.25">
      <c r="D426" s="16"/>
    </row>
    <row r="427" spans="4:4" x14ac:dyDescent="0.25">
      <c r="D427" s="16"/>
    </row>
    <row r="428" spans="4:4" x14ac:dyDescent="0.25">
      <c r="D428" s="16"/>
    </row>
    <row r="429" spans="4:4" x14ac:dyDescent="0.25">
      <c r="D429" s="16"/>
    </row>
    <row r="430" spans="4:4" x14ac:dyDescent="0.25">
      <c r="D430" s="16"/>
    </row>
    <row r="431" spans="4:4" x14ac:dyDescent="0.25">
      <c r="D431" s="16"/>
    </row>
    <row r="432" spans="4:4" x14ac:dyDescent="0.25">
      <c r="D432" s="16"/>
    </row>
    <row r="433" spans="4:4" x14ac:dyDescent="0.25">
      <c r="D433" s="16"/>
    </row>
    <row r="434" spans="4:4" x14ac:dyDescent="0.25">
      <c r="D434" s="16"/>
    </row>
    <row r="435" spans="4:4" x14ac:dyDescent="0.25">
      <c r="D435" s="16"/>
    </row>
    <row r="436" spans="4:4" x14ac:dyDescent="0.25">
      <c r="D436" s="16"/>
    </row>
    <row r="437" spans="4:4" x14ac:dyDescent="0.25">
      <c r="D437" s="16"/>
    </row>
    <row r="438" spans="4:4" x14ac:dyDescent="0.25">
      <c r="D438" s="16"/>
    </row>
    <row r="439" spans="4:4" x14ac:dyDescent="0.25">
      <c r="D439" s="16"/>
    </row>
    <row r="440" spans="4:4" x14ac:dyDescent="0.25">
      <c r="D440" s="16"/>
    </row>
    <row r="441" spans="4:4" x14ac:dyDescent="0.25">
      <c r="D441" s="16"/>
    </row>
    <row r="442" spans="4:4" x14ac:dyDescent="0.25">
      <c r="D442" s="16"/>
    </row>
    <row r="443" spans="4:4" x14ac:dyDescent="0.25">
      <c r="D443" s="16"/>
    </row>
    <row r="444" spans="4:4" x14ac:dyDescent="0.25">
      <c r="D444" s="16"/>
    </row>
    <row r="445" spans="4:4" x14ac:dyDescent="0.25">
      <c r="D445" s="16"/>
    </row>
    <row r="446" spans="4:4" x14ac:dyDescent="0.25">
      <c r="D446" s="16"/>
    </row>
    <row r="447" spans="4:4" x14ac:dyDescent="0.25">
      <c r="D447" s="16"/>
    </row>
    <row r="448" spans="4:4" x14ac:dyDescent="0.25">
      <c r="D448" s="16"/>
    </row>
    <row r="449" spans="4:4" x14ac:dyDescent="0.25">
      <c r="D449" s="16"/>
    </row>
    <row r="450" spans="4:4" x14ac:dyDescent="0.25">
      <c r="D450" s="16"/>
    </row>
    <row r="451" spans="4:4" x14ac:dyDescent="0.25">
      <c r="D451" s="16"/>
    </row>
    <row r="452" spans="4:4" x14ac:dyDescent="0.25">
      <c r="D452" s="16"/>
    </row>
    <row r="453" spans="4:4" x14ac:dyDescent="0.25">
      <c r="D453" s="16"/>
    </row>
    <row r="454" spans="4:4" x14ac:dyDescent="0.25">
      <c r="D454" s="16"/>
    </row>
    <row r="455" spans="4:4" x14ac:dyDescent="0.25">
      <c r="D455" s="16"/>
    </row>
    <row r="456" spans="4:4" x14ac:dyDescent="0.25">
      <c r="D456" s="16"/>
    </row>
    <row r="457" spans="4:4" x14ac:dyDescent="0.25">
      <c r="D457" s="16"/>
    </row>
    <row r="458" spans="4:4" x14ac:dyDescent="0.25">
      <c r="D458" s="16"/>
    </row>
    <row r="459" spans="4:4" x14ac:dyDescent="0.25">
      <c r="D459" s="16"/>
    </row>
    <row r="460" spans="4:4" x14ac:dyDescent="0.25">
      <c r="D460" s="16"/>
    </row>
    <row r="461" spans="4:4" x14ac:dyDescent="0.25">
      <c r="D461" s="16"/>
    </row>
    <row r="462" spans="4:4" x14ac:dyDescent="0.25">
      <c r="D462" s="16"/>
    </row>
    <row r="463" spans="4:4" x14ac:dyDescent="0.25">
      <c r="D463" s="16"/>
    </row>
    <row r="464" spans="4:4" x14ac:dyDescent="0.25">
      <c r="D464" s="16"/>
    </row>
    <row r="465" spans="4:4" x14ac:dyDescent="0.25">
      <c r="D465" s="16"/>
    </row>
    <row r="466" spans="4:4" x14ac:dyDescent="0.25">
      <c r="D466" s="16"/>
    </row>
    <row r="467" spans="4:4" x14ac:dyDescent="0.25">
      <c r="D467" s="16"/>
    </row>
    <row r="468" spans="4:4" x14ac:dyDescent="0.25">
      <c r="D468" s="16"/>
    </row>
    <row r="469" spans="4:4" x14ac:dyDescent="0.25">
      <c r="D469" s="16"/>
    </row>
    <row r="470" spans="4:4" x14ac:dyDescent="0.25">
      <c r="D470" s="16"/>
    </row>
    <row r="471" spans="4:4" x14ac:dyDescent="0.25">
      <c r="D471" s="16"/>
    </row>
    <row r="472" spans="4:4" x14ac:dyDescent="0.25">
      <c r="D472" s="16"/>
    </row>
    <row r="473" spans="4:4" x14ac:dyDescent="0.25">
      <c r="D473" s="16"/>
    </row>
    <row r="474" spans="4:4" x14ac:dyDescent="0.25">
      <c r="D474" s="16"/>
    </row>
    <row r="475" spans="4:4" x14ac:dyDescent="0.25">
      <c r="D475" s="16"/>
    </row>
    <row r="476" spans="4:4" x14ac:dyDescent="0.25">
      <c r="D476" s="16"/>
    </row>
    <row r="477" spans="4:4" x14ac:dyDescent="0.25">
      <c r="D477" s="16"/>
    </row>
    <row r="478" spans="4:4" x14ac:dyDescent="0.25">
      <c r="D478" s="16"/>
    </row>
    <row r="479" spans="4:4" x14ac:dyDescent="0.25">
      <c r="D479" s="16"/>
    </row>
    <row r="480" spans="4:4" x14ac:dyDescent="0.25">
      <c r="D480" s="16"/>
    </row>
    <row r="481" spans="4:4" x14ac:dyDescent="0.25">
      <c r="D481" s="16"/>
    </row>
    <row r="482" spans="4:4" x14ac:dyDescent="0.25">
      <c r="D482" s="16"/>
    </row>
    <row r="483" spans="4:4" x14ac:dyDescent="0.25">
      <c r="D483" s="16"/>
    </row>
    <row r="484" spans="4:4" x14ac:dyDescent="0.25">
      <c r="D484" s="16"/>
    </row>
    <row r="485" spans="4:4" x14ac:dyDescent="0.25">
      <c r="D485" s="16"/>
    </row>
    <row r="486" spans="4:4" x14ac:dyDescent="0.25">
      <c r="D486" s="16"/>
    </row>
    <row r="487" spans="4:4" x14ac:dyDescent="0.25">
      <c r="D487" s="16"/>
    </row>
    <row r="488" spans="4:4" x14ac:dyDescent="0.25">
      <c r="D488" s="16"/>
    </row>
    <row r="489" spans="4:4" x14ac:dyDescent="0.25">
      <c r="D489" s="16"/>
    </row>
    <row r="490" spans="4:4" x14ac:dyDescent="0.25">
      <c r="D490" s="16"/>
    </row>
    <row r="491" spans="4:4" x14ac:dyDescent="0.25">
      <c r="D491" s="16"/>
    </row>
    <row r="492" spans="4:4" x14ac:dyDescent="0.25">
      <c r="D492" s="16"/>
    </row>
    <row r="493" spans="4:4" x14ac:dyDescent="0.25">
      <c r="D493" s="16"/>
    </row>
    <row r="494" spans="4:4" x14ac:dyDescent="0.25">
      <c r="D494" s="16"/>
    </row>
    <row r="495" spans="4:4" x14ac:dyDescent="0.25">
      <c r="D495" s="16"/>
    </row>
    <row r="496" spans="4:4" x14ac:dyDescent="0.25">
      <c r="D496" s="16"/>
    </row>
    <row r="497" spans="4:4" x14ac:dyDescent="0.25">
      <c r="D497" s="16"/>
    </row>
    <row r="498" spans="4:4" x14ac:dyDescent="0.25">
      <c r="D498" s="16"/>
    </row>
    <row r="499" spans="4:4" x14ac:dyDescent="0.25">
      <c r="D499" s="16"/>
    </row>
    <row r="500" spans="4:4" x14ac:dyDescent="0.25">
      <c r="D500" s="16"/>
    </row>
    <row r="501" spans="4:4" x14ac:dyDescent="0.25">
      <c r="D501" s="16"/>
    </row>
    <row r="502" spans="4:4" x14ac:dyDescent="0.25">
      <c r="D502" s="16"/>
    </row>
    <row r="503" spans="4:4" x14ac:dyDescent="0.25">
      <c r="D503" s="16"/>
    </row>
    <row r="504" spans="4:4" x14ac:dyDescent="0.25">
      <c r="D504" s="16"/>
    </row>
    <row r="505" spans="4:4" x14ac:dyDescent="0.25">
      <c r="D505" s="16"/>
    </row>
    <row r="506" spans="4:4" x14ac:dyDescent="0.25">
      <c r="D506" s="16"/>
    </row>
    <row r="507" spans="4:4" x14ac:dyDescent="0.25">
      <c r="D507" s="16"/>
    </row>
    <row r="508" spans="4:4" x14ac:dyDescent="0.25">
      <c r="D508" s="16"/>
    </row>
    <row r="509" spans="4:4" x14ac:dyDescent="0.25">
      <c r="D509" s="16"/>
    </row>
    <row r="510" spans="4:4" x14ac:dyDescent="0.25">
      <c r="D510" s="16"/>
    </row>
    <row r="511" spans="4:4" x14ac:dyDescent="0.25">
      <c r="D511" s="16"/>
    </row>
    <row r="512" spans="4:4" x14ac:dyDescent="0.25">
      <c r="D512" s="16"/>
    </row>
    <row r="513" spans="4:4" x14ac:dyDescent="0.25">
      <c r="D513" s="16"/>
    </row>
    <row r="514" spans="4:4" x14ac:dyDescent="0.25">
      <c r="D514" s="16"/>
    </row>
    <row r="515" spans="4:4" x14ac:dyDescent="0.25">
      <c r="D515" s="16"/>
    </row>
    <row r="516" spans="4:4" x14ac:dyDescent="0.25">
      <c r="D516" s="16"/>
    </row>
    <row r="517" spans="4:4" x14ac:dyDescent="0.25">
      <c r="D517" s="16"/>
    </row>
    <row r="518" spans="4:4" x14ac:dyDescent="0.25">
      <c r="D518" s="16"/>
    </row>
    <row r="519" spans="4:4" x14ac:dyDescent="0.25">
      <c r="D519" s="16"/>
    </row>
    <row r="520" spans="4:4" x14ac:dyDescent="0.25">
      <c r="D520" s="16"/>
    </row>
    <row r="521" spans="4:4" x14ac:dyDescent="0.25">
      <c r="D521" s="16"/>
    </row>
    <row r="522" spans="4:4" x14ac:dyDescent="0.25">
      <c r="D522" s="16"/>
    </row>
    <row r="523" spans="4:4" x14ac:dyDescent="0.25">
      <c r="D523" s="16"/>
    </row>
    <row r="524" spans="4:4" x14ac:dyDescent="0.25">
      <c r="D524" s="16"/>
    </row>
    <row r="525" spans="4:4" x14ac:dyDescent="0.25">
      <c r="D525" s="16"/>
    </row>
    <row r="526" spans="4:4" x14ac:dyDescent="0.25">
      <c r="D526" s="16"/>
    </row>
    <row r="527" spans="4:4" x14ac:dyDescent="0.25">
      <c r="D527" s="16"/>
    </row>
    <row r="528" spans="4:4" x14ac:dyDescent="0.25">
      <c r="D528" s="16"/>
    </row>
    <row r="529" spans="4:4" x14ac:dyDescent="0.25">
      <c r="D529" s="16"/>
    </row>
    <row r="530" spans="4:4" x14ac:dyDescent="0.25">
      <c r="D530" s="16"/>
    </row>
    <row r="531" spans="4:4" x14ac:dyDescent="0.25">
      <c r="D531" s="16"/>
    </row>
    <row r="532" spans="4:4" x14ac:dyDescent="0.25">
      <c r="D532" s="16"/>
    </row>
    <row r="533" spans="4:4" x14ac:dyDescent="0.25">
      <c r="D533" s="16"/>
    </row>
    <row r="534" spans="4:4" x14ac:dyDescent="0.25">
      <c r="D534" s="16"/>
    </row>
    <row r="535" spans="4:4" x14ac:dyDescent="0.25">
      <c r="D535" s="16"/>
    </row>
    <row r="536" spans="4:4" x14ac:dyDescent="0.25">
      <c r="D536" s="16"/>
    </row>
    <row r="537" spans="4:4" x14ac:dyDescent="0.25">
      <c r="D537" s="16"/>
    </row>
    <row r="538" spans="4:4" x14ac:dyDescent="0.25">
      <c r="D538" s="16"/>
    </row>
    <row r="539" spans="4:4" x14ac:dyDescent="0.25">
      <c r="D539" s="16"/>
    </row>
    <row r="540" spans="4:4" x14ac:dyDescent="0.25">
      <c r="D540" s="16"/>
    </row>
    <row r="541" spans="4:4" x14ac:dyDescent="0.25">
      <c r="D541" s="16"/>
    </row>
    <row r="542" spans="4:4" x14ac:dyDescent="0.25">
      <c r="D542" s="16"/>
    </row>
    <row r="543" spans="4:4" x14ac:dyDescent="0.25">
      <c r="D543" s="16"/>
    </row>
    <row r="544" spans="4:4" x14ac:dyDescent="0.25">
      <c r="D544" s="16"/>
    </row>
    <row r="545" spans="4:4" x14ac:dyDescent="0.25">
      <c r="D545" s="16"/>
    </row>
    <row r="546" spans="4:4" x14ac:dyDescent="0.25">
      <c r="D546" s="16"/>
    </row>
    <row r="547" spans="4:4" x14ac:dyDescent="0.25">
      <c r="D547" s="16"/>
    </row>
    <row r="548" spans="4:4" x14ac:dyDescent="0.25">
      <c r="D548" s="16"/>
    </row>
    <row r="549" spans="4:4" x14ac:dyDescent="0.25">
      <c r="D549" s="16"/>
    </row>
    <row r="550" spans="4:4" x14ac:dyDescent="0.25">
      <c r="D550" s="16"/>
    </row>
    <row r="551" spans="4:4" x14ac:dyDescent="0.25">
      <c r="D551" s="16"/>
    </row>
    <row r="552" spans="4:4" x14ac:dyDescent="0.25">
      <c r="D552" s="16"/>
    </row>
    <row r="553" spans="4:4" x14ac:dyDescent="0.25">
      <c r="D553" s="16"/>
    </row>
    <row r="554" spans="4:4" x14ac:dyDescent="0.25">
      <c r="D554" s="16"/>
    </row>
    <row r="555" spans="4:4" x14ac:dyDescent="0.25">
      <c r="D555" s="16"/>
    </row>
    <row r="556" spans="4:4" x14ac:dyDescent="0.25">
      <c r="D556" s="16"/>
    </row>
    <row r="557" spans="4:4" x14ac:dyDescent="0.25">
      <c r="D557" s="16"/>
    </row>
    <row r="558" spans="4:4" x14ac:dyDescent="0.25">
      <c r="D558" s="16"/>
    </row>
    <row r="559" spans="4:4" x14ac:dyDescent="0.25">
      <c r="D559" s="16"/>
    </row>
    <row r="560" spans="4:4" x14ac:dyDescent="0.25">
      <c r="D560" s="16"/>
    </row>
    <row r="561" spans="4:4" x14ac:dyDescent="0.25">
      <c r="D561" s="16"/>
    </row>
    <row r="562" spans="4:4" x14ac:dyDescent="0.25">
      <c r="D562" s="16"/>
    </row>
    <row r="563" spans="4:4" x14ac:dyDescent="0.25">
      <c r="D563" s="16"/>
    </row>
    <row r="564" spans="4:4" x14ac:dyDescent="0.25">
      <c r="D564" s="16"/>
    </row>
    <row r="565" spans="4:4" x14ac:dyDescent="0.25">
      <c r="D565" s="16"/>
    </row>
    <row r="566" spans="4:4" x14ac:dyDescent="0.25">
      <c r="D566" s="16"/>
    </row>
    <row r="567" spans="4:4" x14ac:dyDescent="0.25">
      <c r="D567" s="16"/>
    </row>
    <row r="568" spans="4:4" x14ac:dyDescent="0.25">
      <c r="D568" s="16"/>
    </row>
    <row r="569" spans="4:4" x14ac:dyDescent="0.25">
      <c r="D569" s="16"/>
    </row>
    <row r="570" spans="4:4" x14ac:dyDescent="0.25">
      <c r="D570" s="16"/>
    </row>
    <row r="571" spans="4:4" x14ac:dyDescent="0.25">
      <c r="D571" s="16"/>
    </row>
    <row r="572" spans="4:4" x14ac:dyDescent="0.25">
      <c r="D572" s="16"/>
    </row>
    <row r="573" spans="4:4" x14ac:dyDescent="0.25">
      <c r="D573" s="16"/>
    </row>
    <row r="574" spans="4:4" x14ac:dyDescent="0.25">
      <c r="D574" s="16"/>
    </row>
    <row r="575" spans="4:4" x14ac:dyDescent="0.25">
      <c r="D575" s="16"/>
    </row>
    <row r="576" spans="4:4" x14ac:dyDescent="0.25">
      <c r="D576" s="16"/>
    </row>
    <row r="577" spans="4:4" x14ac:dyDescent="0.25">
      <c r="D577" s="16"/>
    </row>
    <row r="578" spans="4:4" x14ac:dyDescent="0.25">
      <c r="D578" s="16"/>
    </row>
    <row r="579" spans="4:4" x14ac:dyDescent="0.25">
      <c r="D579" s="16"/>
    </row>
    <row r="580" spans="4:4" x14ac:dyDescent="0.25">
      <c r="D580" s="16"/>
    </row>
    <row r="581" spans="4:4" x14ac:dyDescent="0.25">
      <c r="D581" s="16"/>
    </row>
    <row r="582" spans="4:4" x14ac:dyDescent="0.25">
      <c r="D582" s="16"/>
    </row>
    <row r="583" spans="4:4" x14ac:dyDescent="0.25">
      <c r="D583" s="16"/>
    </row>
    <row r="584" spans="4:4" x14ac:dyDescent="0.25">
      <c r="D584" s="16"/>
    </row>
    <row r="585" spans="4:4" x14ac:dyDescent="0.25">
      <c r="D585" s="16"/>
    </row>
    <row r="586" spans="4:4" x14ac:dyDescent="0.25">
      <c r="D586" s="16"/>
    </row>
    <row r="587" spans="4:4" x14ac:dyDescent="0.25">
      <c r="D587" s="16"/>
    </row>
    <row r="588" spans="4:4" x14ac:dyDescent="0.25">
      <c r="D588" s="16"/>
    </row>
    <row r="589" spans="4:4" x14ac:dyDescent="0.25">
      <c r="D589" s="16"/>
    </row>
    <row r="590" spans="4:4" x14ac:dyDescent="0.25">
      <c r="D590" s="16"/>
    </row>
    <row r="591" spans="4:4" x14ac:dyDescent="0.25">
      <c r="D591" s="16"/>
    </row>
    <row r="592" spans="4:4" x14ac:dyDescent="0.25">
      <c r="D592" s="16"/>
    </row>
    <row r="593" spans="4:4" x14ac:dyDescent="0.25">
      <c r="D593" s="16"/>
    </row>
    <row r="594" spans="4:4" x14ac:dyDescent="0.25">
      <c r="D594" s="16"/>
    </row>
    <row r="595" spans="4:4" x14ac:dyDescent="0.25">
      <c r="D595" s="16"/>
    </row>
    <row r="596" spans="4:4" x14ac:dyDescent="0.25">
      <c r="D596" s="16"/>
    </row>
    <row r="597" spans="4:4" x14ac:dyDescent="0.25">
      <c r="D597" s="16"/>
    </row>
    <row r="598" spans="4:4" x14ac:dyDescent="0.25">
      <c r="D598" s="16"/>
    </row>
    <row r="599" spans="4:4" x14ac:dyDescent="0.25">
      <c r="D599" s="16"/>
    </row>
    <row r="600" spans="4:4" x14ac:dyDescent="0.25">
      <c r="D600" s="16"/>
    </row>
    <row r="601" spans="4:4" x14ac:dyDescent="0.25">
      <c r="D601" s="16"/>
    </row>
    <row r="602" spans="4:4" x14ac:dyDescent="0.25">
      <c r="D602" s="16"/>
    </row>
    <row r="603" spans="4:4" x14ac:dyDescent="0.25">
      <c r="D603" s="16"/>
    </row>
    <row r="604" spans="4:4" x14ac:dyDescent="0.25">
      <c r="D604" s="16"/>
    </row>
    <row r="605" spans="4:4" x14ac:dyDescent="0.25">
      <c r="D605" s="16"/>
    </row>
    <row r="606" spans="4:4" x14ac:dyDescent="0.25">
      <c r="D606" s="16"/>
    </row>
    <row r="607" spans="4:4" x14ac:dyDescent="0.25">
      <c r="D607" s="16"/>
    </row>
    <row r="608" spans="4:4" x14ac:dyDescent="0.25">
      <c r="D608" s="16"/>
    </row>
    <row r="609" spans="4:4" x14ac:dyDescent="0.25">
      <c r="D609" s="16"/>
    </row>
    <row r="610" spans="4:4" x14ac:dyDescent="0.25">
      <c r="D610" s="16"/>
    </row>
    <row r="611" spans="4:4" x14ac:dyDescent="0.25">
      <c r="D611" s="16"/>
    </row>
    <row r="612" spans="4:4" x14ac:dyDescent="0.25">
      <c r="D612" s="16"/>
    </row>
    <row r="613" spans="4:4" x14ac:dyDescent="0.25">
      <c r="D613" s="16"/>
    </row>
    <row r="614" spans="4:4" x14ac:dyDescent="0.25">
      <c r="D614" s="16"/>
    </row>
    <row r="615" spans="4:4" x14ac:dyDescent="0.25">
      <c r="D615" s="16"/>
    </row>
    <row r="616" spans="4:4" x14ac:dyDescent="0.25">
      <c r="D616" s="16"/>
    </row>
    <row r="617" spans="4:4" x14ac:dyDescent="0.25">
      <c r="D617" s="16"/>
    </row>
    <row r="618" spans="4:4" x14ac:dyDescent="0.25">
      <c r="D618" s="16"/>
    </row>
    <row r="619" spans="4:4" x14ac:dyDescent="0.25">
      <c r="D619" s="16"/>
    </row>
    <row r="620" spans="4:4" x14ac:dyDescent="0.25">
      <c r="D620" s="16"/>
    </row>
    <row r="621" spans="4:4" x14ac:dyDescent="0.25">
      <c r="D621" s="16"/>
    </row>
    <row r="622" spans="4:4" x14ac:dyDescent="0.25">
      <c r="D622" s="16"/>
    </row>
    <row r="623" spans="4:4" x14ac:dyDescent="0.25">
      <c r="D623" s="16"/>
    </row>
    <row r="624" spans="4:4" x14ac:dyDescent="0.25">
      <c r="D624" s="16"/>
    </row>
    <row r="625" spans="4:4" x14ac:dyDescent="0.25">
      <c r="D625" s="16"/>
    </row>
    <row r="626" spans="4:4" x14ac:dyDescent="0.25">
      <c r="D626" s="16"/>
    </row>
    <row r="627" spans="4:4" x14ac:dyDescent="0.25">
      <c r="D627" s="16"/>
    </row>
    <row r="628" spans="4:4" x14ac:dyDescent="0.25">
      <c r="D628" s="16"/>
    </row>
    <row r="629" spans="4:4" x14ac:dyDescent="0.25">
      <c r="D629" s="16"/>
    </row>
    <row r="630" spans="4:4" x14ac:dyDescent="0.25">
      <c r="D630" s="16"/>
    </row>
    <row r="631" spans="4:4" x14ac:dyDescent="0.25">
      <c r="D631" s="16"/>
    </row>
    <row r="632" spans="4:4" x14ac:dyDescent="0.25">
      <c r="D632" s="16"/>
    </row>
    <row r="633" spans="4:4" x14ac:dyDescent="0.25">
      <c r="D633" s="16"/>
    </row>
    <row r="634" spans="4:4" x14ac:dyDescent="0.25">
      <c r="D634" s="16"/>
    </row>
    <row r="635" spans="4:4" x14ac:dyDescent="0.25">
      <c r="D635" s="16"/>
    </row>
    <row r="636" spans="4:4" x14ac:dyDescent="0.25">
      <c r="D636" s="16"/>
    </row>
    <row r="637" spans="4:4" x14ac:dyDescent="0.25">
      <c r="D637" s="16"/>
    </row>
    <row r="638" spans="4:4" x14ac:dyDescent="0.25">
      <c r="D638" s="16"/>
    </row>
    <row r="639" spans="4:4" x14ac:dyDescent="0.25">
      <c r="D639" s="16"/>
    </row>
    <row r="640" spans="4:4" x14ac:dyDescent="0.25">
      <c r="D640" s="16"/>
    </row>
    <row r="641" spans="4:4" x14ac:dyDescent="0.25">
      <c r="D641" s="16"/>
    </row>
    <row r="642" spans="4:4" x14ac:dyDescent="0.25">
      <c r="D642" s="16"/>
    </row>
    <row r="643" spans="4:4" x14ac:dyDescent="0.25">
      <c r="D643" s="16"/>
    </row>
    <row r="644" spans="4:4" x14ac:dyDescent="0.25">
      <c r="D644" s="16"/>
    </row>
    <row r="645" spans="4:4" x14ac:dyDescent="0.25">
      <c r="D645" s="16"/>
    </row>
    <row r="646" spans="4:4" x14ac:dyDescent="0.25">
      <c r="D646" s="16"/>
    </row>
    <row r="647" spans="4:4" x14ac:dyDescent="0.25">
      <c r="D647" s="16"/>
    </row>
    <row r="648" spans="4:4" x14ac:dyDescent="0.25">
      <c r="D648" s="16"/>
    </row>
    <row r="649" spans="4:4" x14ac:dyDescent="0.25">
      <c r="D649" s="16"/>
    </row>
    <row r="650" spans="4:4" x14ac:dyDescent="0.25">
      <c r="D650" s="16"/>
    </row>
    <row r="651" spans="4:4" x14ac:dyDescent="0.25">
      <c r="D651" s="16"/>
    </row>
    <row r="652" spans="4:4" x14ac:dyDescent="0.25">
      <c r="D652" s="16"/>
    </row>
    <row r="653" spans="4:4" x14ac:dyDescent="0.25">
      <c r="D653" s="16"/>
    </row>
    <row r="654" spans="4:4" x14ac:dyDescent="0.25">
      <c r="D654" s="16"/>
    </row>
    <row r="655" spans="4:4" x14ac:dyDescent="0.25">
      <c r="D655" s="16"/>
    </row>
    <row r="656" spans="4:4" x14ac:dyDescent="0.25">
      <c r="D656" s="16"/>
    </row>
    <row r="657" spans="4:4" x14ac:dyDescent="0.25">
      <c r="D657" s="16"/>
    </row>
    <row r="658" spans="4:4" x14ac:dyDescent="0.25">
      <c r="D658" s="16"/>
    </row>
    <row r="659" spans="4:4" x14ac:dyDescent="0.25">
      <c r="D659" s="16"/>
    </row>
    <row r="660" spans="4:4" x14ac:dyDescent="0.25">
      <c r="D660" s="16"/>
    </row>
    <row r="661" spans="4:4" x14ac:dyDescent="0.25">
      <c r="D661" s="16"/>
    </row>
    <row r="662" spans="4:4" x14ac:dyDescent="0.25">
      <c r="D662" s="16"/>
    </row>
    <row r="663" spans="4:4" x14ac:dyDescent="0.25">
      <c r="D663" s="16"/>
    </row>
    <row r="664" spans="4:4" x14ac:dyDescent="0.25">
      <c r="D664" s="16"/>
    </row>
    <row r="665" spans="4:4" x14ac:dyDescent="0.25">
      <c r="D665" s="16"/>
    </row>
    <row r="666" spans="4:4" x14ac:dyDescent="0.25">
      <c r="D666" s="16"/>
    </row>
    <row r="667" spans="4:4" x14ac:dyDescent="0.25">
      <c r="D667" s="16"/>
    </row>
    <row r="668" spans="4:4" x14ac:dyDescent="0.25">
      <c r="D668" s="16"/>
    </row>
    <row r="669" spans="4:4" x14ac:dyDescent="0.25">
      <c r="D669" s="16"/>
    </row>
    <row r="670" spans="4:4" x14ac:dyDescent="0.25">
      <c r="D670" s="16"/>
    </row>
    <row r="671" spans="4:4" x14ac:dyDescent="0.25">
      <c r="D671" s="16"/>
    </row>
    <row r="672" spans="4:4" x14ac:dyDescent="0.25">
      <c r="D672" s="16"/>
    </row>
    <row r="673" spans="4:4" x14ac:dyDescent="0.25">
      <c r="D673" s="16"/>
    </row>
    <row r="674" spans="4:4" x14ac:dyDescent="0.25">
      <c r="D674" s="16"/>
    </row>
    <row r="675" spans="4:4" x14ac:dyDescent="0.25">
      <c r="D675" s="16"/>
    </row>
    <row r="676" spans="4:4" x14ac:dyDescent="0.25">
      <c r="D676" s="16"/>
    </row>
    <row r="677" spans="4:4" x14ac:dyDescent="0.25">
      <c r="D677" s="16"/>
    </row>
    <row r="678" spans="4:4" x14ac:dyDescent="0.25">
      <c r="D678" s="16"/>
    </row>
    <row r="679" spans="4:4" x14ac:dyDescent="0.25">
      <c r="D679" s="16"/>
    </row>
    <row r="680" spans="4:4" x14ac:dyDescent="0.25">
      <c r="D680" s="16"/>
    </row>
    <row r="681" spans="4:4" x14ac:dyDescent="0.25">
      <c r="D681" s="16"/>
    </row>
    <row r="682" spans="4:4" x14ac:dyDescent="0.25">
      <c r="D682" s="16"/>
    </row>
    <row r="683" spans="4:4" x14ac:dyDescent="0.25">
      <c r="D683" s="16"/>
    </row>
    <row r="684" spans="4:4" x14ac:dyDescent="0.25">
      <c r="D684" s="16"/>
    </row>
    <row r="685" spans="4:4" x14ac:dyDescent="0.25">
      <c r="D685" s="16"/>
    </row>
    <row r="686" spans="4:4" x14ac:dyDescent="0.25">
      <c r="D686" s="16"/>
    </row>
    <row r="687" spans="4:4" x14ac:dyDescent="0.25">
      <c r="D687" s="16"/>
    </row>
    <row r="688" spans="4:4" x14ac:dyDescent="0.25">
      <c r="D688" s="16"/>
    </row>
    <row r="689" spans="4:4" x14ac:dyDescent="0.25">
      <c r="D689" s="16"/>
    </row>
    <row r="690" spans="4:4" x14ac:dyDescent="0.25">
      <c r="D690" s="16"/>
    </row>
    <row r="691" spans="4:4" x14ac:dyDescent="0.25">
      <c r="D691" s="16"/>
    </row>
    <row r="692" spans="4:4" x14ac:dyDescent="0.25">
      <c r="D692" s="16"/>
    </row>
    <row r="693" spans="4:4" x14ac:dyDescent="0.25">
      <c r="D693" s="16"/>
    </row>
    <row r="694" spans="4:4" x14ac:dyDescent="0.25">
      <c r="D694" s="16"/>
    </row>
    <row r="695" spans="4:4" x14ac:dyDescent="0.25">
      <c r="D695" s="16"/>
    </row>
    <row r="696" spans="4:4" x14ac:dyDescent="0.25">
      <c r="D696" s="16"/>
    </row>
    <row r="697" spans="4:4" x14ac:dyDescent="0.25">
      <c r="D697" s="16"/>
    </row>
    <row r="698" spans="4:4" x14ac:dyDescent="0.25">
      <c r="D698" s="16"/>
    </row>
    <row r="699" spans="4:4" x14ac:dyDescent="0.25">
      <c r="D699" s="16"/>
    </row>
    <row r="700" spans="4:4" x14ac:dyDescent="0.25">
      <c r="D700" s="16"/>
    </row>
    <row r="701" spans="4:4" x14ac:dyDescent="0.25">
      <c r="D701" s="16"/>
    </row>
    <row r="702" spans="4:4" x14ac:dyDescent="0.25">
      <c r="D702" s="16"/>
    </row>
    <row r="703" spans="4:4" x14ac:dyDescent="0.25">
      <c r="D703" s="16"/>
    </row>
    <row r="704" spans="4:4" x14ac:dyDescent="0.25">
      <c r="D704" s="16"/>
    </row>
    <row r="705" spans="4:4" x14ac:dyDescent="0.25">
      <c r="D705" s="16"/>
    </row>
    <row r="706" spans="4:4" x14ac:dyDescent="0.25">
      <c r="D706" s="16"/>
    </row>
    <row r="707" spans="4:4" x14ac:dyDescent="0.25">
      <c r="D707" s="16"/>
    </row>
    <row r="708" spans="4:4" x14ac:dyDescent="0.25">
      <c r="D708" s="16"/>
    </row>
    <row r="709" spans="4:4" x14ac:dyDescent="0.25">
      <c r="D709" s="16"/>
    </row>
    <row r="710" spans="4:4" x14ac:dyDescent="0.25">
      <c r="D710" s="16"/>
    </row>
    <row r="711" spans="4:4" x14ac:dyDescent="0.25">
      <c r="D711" s="16"/>
    </row>
    <row r="712" spans="4:4" x14ac:dyDescent="0.25">
      <c r="D712" s="16"/>
    </row>
    <row r="713" spans="4:4" x14ac:dyDescent="0.25">
      <c r="D713" s="16"/>
    </row>
    <row r="714" spans="4:4" x14ac:dyDescent="0.25">
      <c r="D714" s="16"/>
    </row>
    <row r="715" spans="4:4" x14ac:dyDescent="0.25">
      <c r="D715" s="16"/>
    </row>
    <row r="716" spans="4:4" x14ac:dyDescent="0.25">
      <c r="D716" s="16"/>
    </row>
    <row r="717" spans="4:4" x14ac:dyDescent="0.25">
      <c r="D717" s="16"/>
    </row>
    <row r="718" spans="4:4" x14ac:dyDescent="0.25">
      <c r="D718" s="16"/>
    </row>
    <row r="719" spans="4:4" x14ac:dyDescent="0.25">
      <c r="D719" s="16"/>
    </row>
    <row r="720" spans="4:4" x14ac:dyDescent="0.25">
      <c r="D720" s="16"/>
    </row>
    <row r="721" spans="4:4" x14ac:dyDescent="0.25">
      <c r="D721" s="16"/>
    </row>
    <row r="722" spans="4:4" x14ac:dyDescent="0.25">
      <c r="D722" s="16"/>
    </row>
    <row r="723" spans="4:4" x14ac:dyDescent="0.25">
      <c r="D723" s="16"/>
    </row>
    <row r="724" spans="4:4" x14ac:dyDescent="0.25">
      <c r="D724" s="16"/>
    </row>
    <row r="725" spans="4:4" x14ac:dyDescent="0.25">
      <c r="D725" s="16"/>
    </row>
    <row r="726" spans="4:4" x14ac:dyDescent="0.25">
      <c r="D726" s="16"/>
    </row>
    <row r="727" spans="4:4" x14ac:dyDescent="0.25">
      <c r="D727" s="16"/>
    </row>
    <row r="728" spans="4:4" x14ac:dyDescent="0.25">
      <c r="D728" s="16"/>
    </row>
    <row r="729" spans="4:4" x14ac:dyDescent="0.25">
      <c r="D729" s="16"/>
    </row>
    <row r="730" spans="4:4" x14ac:dyDescent="0.25">
      <c r="D730" s="16"/>
    </row>
    <row r="731" spans="4:4" x14ac:dyDescent="0.25">
      <c r="D731" s="16"/>
    </row>
    <row r="732" spans="4:4" x14ac:dyDescent="0.25">
      <c r="D732" s="16"/>
    </row>
    <row r="733" spans="4:4" x14ac:dyDescent="0.25">
      <c r="D733" s="16"/>
    </row>
    <row r="734" spans="4:4" x14ac:dyDescent="0.25">
      <c r="D734" s="16"/>
    </row>
    <row r="735" spans="4:4" x14ac:dyDescent="0.25">
      <c r="D735" s="16"/>
    </row>
    <row r="736" spans="4:4" x14ac:dyDescent="0.25">
      <c r="D736" s="16"/>
    </row>
    <row r="737" spans="4:4" x14ac:dyDescent="0.25">
      <c r="D737" s="16"/>
    </row>
    <row r="738" spans="4:4" x14ac:dyDescent="0.25">
      <c r="D738" s="16"/>
    </row>
    <row r="739" spans="4:4" x14ac:dyDescent="0.25">
      <c r="D739" s="16"/>
    </row>
    <row r="740" spans="4:4" x14ac:dyDescent="0.25">
      <c r="D740" s="16"/>
    </row>
    <row r="741" spans="4:4" x14ac:dyDescent="0.25">
      <c r="D741" s="16"/>
    </row>
    <row r="742" spans="4:4" x14ac:dyDescent="0.25">
      <c r="D742" s="16"/>
    </row>
    <row r="743" spans="4:4" x14ac:dyDescent="0.25">
      <c r="D743" s="16"/>
    </row>
    <row r="744" spans="4:4" x14ac:dyDescent="0.25">
      <c r="D744" s="16"/>
    </row>
    <row r="745" spans="4:4" x14ac:dyDescent="0.25">
      <c r="D745" s="16"/>
    </row>
    <row r="746" spans="4:4" x14ac:dyDescent="0.25">
      <c r="D746" s="16"/>
    </row>
    <row r="747" spans="4:4" x14ac:dyDescent="0.25">
      <c r="D747" s="16"/>
    </row>
    <row r="748" spans="4:4" x14ac:dyDescent="0.25">
      <c r="D748" s="16"/>
    </row>
    <row r="749" spans="4:4" x14ac:dyDescent="0.25">
      <c r="D749" s="16"/>
    </row>
    <row r="750" spans="4:4" x14ac:dyDescent="0.25">
      <c r="D750" s="16"/>
    </row>
    <row r="751" spans="4:4" x14ac:dyDescent="0.25">
      <c r="D751" s="16"/>
    </row>
    <row r="752" spans="4:4" x14ac:dyDescent="0.25">
      <c r="D752" s="16"/>
    </row>
    <row r="753" spans="4:4" x14ac:dyDescent="0.25">
      <c r="D753" s="16"/>
    </row>
    <row r="754" spans="4:4" x14ac:dyDescent="0.25">
      <c r="D754" s="16"/>
    </row>
    <row r="755" spans="4:4" x14ac:dyDescent="0.25">
      <c r="D755" s="16"/>
    </row>
    <row r="756" spans="4:4" x14ac:dyDescent="0.25">
      <c r="D756" s="16"/>
    </row>
    <row r="757" spans="4:4" x14ac:dyDescent="0.25">
      <c r="D757" s="16"/>
    </row>
    <row r="758" spans="4:4" x14ac:dyDescent="0.25">
      <c r="D758" s="16"/>
    </row>
    <row r="759" spans="4:4" x14ac:dyDescent="0.25">
      <c r="D759" s="16"/>
    </row>
    <row r="760" spans="4:4" x14ac:dyDescent="0.25">
      <c r="D760" s="16"/>
    </row>
    <row r="761" spans="4:4" x14ac:dyDescent="0.25">
      <c r="D761" s="16"/>
    </row>
    <row r="762" spans="4:4" x14ac:dyDescent="0.25">
      <c r="D762" s="16"/>
    </row>
    <row r="763" spans="4:4" x14ac:dyDescent="0.25">
      <c r="D763" s="16"/>
    </row>
    <row r="764" spans="4:4" x14ac:dyDescent="0.25">
      <c r="D764" s="16"/>
    </row>
    <row r="765" spans="4:4" x14ac:dyDescent="0.25">
      <c r="D765" s="16"/>
    </row>
    <row r="766" spans="4:4" x14ac:dyDescent="0.25">
      <c r="D766" s="16"/>
    </row>
    <row r="767" spans="4:4" x14ac:dyDescent="0.25">
      <c r="D767" s="16"/>
    </row>
    <row r="768" spans="4:4" x14ac:dyDescent="0.25">
      <c r="D768" s="16"/>
    </row>
    <row r="769" spans="4:4" x14ac:dyDescent="0.25">
      <c r="D769" s="16"/>
    </row>
    <row r="770" spans="4:4" x14ac:dyDescent="0.25">
      <c r="D770" s="16"/>
    </row>
    <row r="771" spans="4:4" x14ac:dyDescent="0.25">
      <c r="D771" s="16"/>
    </row>
    <row r="772" spans="4:4" x14ac:dyDescent="0.25">
      <c r="D772" s="16"/>
    </row>
    <row r="773" spans="4:4" x14ac:dyDescent="0.25">
      <c r="D773" s="16"/>
    </row>
    <row r="774" spans="4:4" x14ac:dyDescent="0.25">
      <c r="D774" s="16"/>
    </row>
    <row r="775" spans="4:4" x14ac:dyDescent="0.25">
      <c r="D775" s="16"/>
    </row>
    <row r="776" spans="4:4" x14ac:dyDescent="0.25">
      <c r="D776" s="16"/>
    </row>
    <row r="777" spans="4:4" x14ac:dyDescent="0.25">
      <c r="D777" s="16"/>
    </row>
    <row r="778" spans="4:4" x14ac:dyDescent="0.25">
      <c r="D778" s="16"/>
    </row>
    <row r="779" spans="4:4" x14ac:dyDescent="0.25">
      <c r="D779" s="16"/>
    </row>
    <row r="780" spans="4:4" x14ac:dyDescent="0.25">
      <c r="D780" s="16"/>
    </row>
    <row r="781" spans="4:4" x14ac:dyDescent="0.25">
      <c r="D781" s="16"/>
    </row>
    <row r="782" spans="4:4" x14ac:dyDescent="0.25">
      <c r="D782" s="16"/>
    </row>
    <row r="783" spans="4:4" x14ac:dyDescent="0.25">
      <c r="D783" s="16"/>
    </row>
    <row r="784" spans="4:4" x14ac:dyDescent="0.25">
      <c r="D784" s="16"/>
    </row>
    <row r="785" spans="4:4" x14ac:dyDescent="0.25">
      <c r="D785" s="16"/>
    </row>
    <row r="786" spans="4:4" x14ac:dyDescent="0.25">
      <c r="D786" s="16"/>
    </row>
    <row r="787" spans="4:4" x14ac:dyDescent="0.25">
      <c r="D787" s="16"/>
    </row>
    <row r="788" spans="4:4" x14ac:dyDescent="0.25">
      <c r="D788" s="16"/>
    </row>
    <row r="789" spans="4:4" x14ac:dyDescent="0.25">
      <c r="D789" s="16"/>
    </row>
    <row r="790" spans="4:4" x14ac:dyDescent="0.25">
      <c r="D790" s="16"/>
    </row>
    <row r="791" spans="4:4" x14ac:dyDescent="0.25">
      <c r="D791" s="16"/>
    </row>
    <row r="792" spans="4:4" x14ac:dyDescent="0.25">
      <c r="D792" s="16"/>
    </row>
    <row r="793" spans="4:4" x14ac:dyDescent="0.25">
      <c r="D793" s="16"/>
    </row>
    <row r="794" spans="4:4" x14ac:dyDescent="0.25">
      <c r="D794" s="16"/>
    </row>
    <row r="795" spans="4:4" x14ac:dyDescent="0.25">
      <c r="D795" s="16"/>
    </row>
    <row r="796" spans="4:4" x14ac:dyDescent="0.25">
      <c r="D796" s="16"/>
    </row>
    <row r="797" spans="4:4" x14ac:dyDescent="0.25">
      <c r="D797" s="16"/>
    </row>
    <row r="798" spans="4:4" x14ac:dyDescent="0.25">
      <c r="D798" s="16"/>
    </row>
    <row r="799" spans="4:4" x14ac:dyDescent="0.25">
      <c r="D799" s="16"/>
    </row>
    <row r="800" spans="4:4" x14ac:dyDescent="0.25">
      <c r="D800" s="16"/>
    </row>
    <row r="801" spans="4:4" x14ac:dyDescent="0.25">
      <c r="D801" s="16"/>
    </row>
    <row r="802" spans="4:4" x14ac:dyDescent="0.25">
      <c r="D802" s="16"/>
    </row>
    <row r="803" spans="4:4" x14ac:dyDescent="0.25">
      <c r="D803" s="16"/>
    </row>
    <row r="804" spans="4:4" x14ac:dyDescent="0.25">
      <c r="D804" s="16"/>
    </row>
    <row r="805" spans="4:4" x14ac:dyDescent="0.25">
      <c r="D805" s="16"/>
    </row>
    <row r="806" spans="4:4" x14ac:dyDescent="0.25">
      <c r="D806" s="16"/>
    </row>
    <row r="807" spans="4:4" x14ac:dyDescent="0.25">
      <c r="D807" s="16"/>
    </row>
    <row r="808" spans="4:4" x14ac:dyDescent="0.25">
      <c r="D808" s="16"/>
    </row>
    <row r="809" spans="4:4" x14ac:dyDescent="0.25">
      <c r="D809" s="16"/>
    </row>
    <row r="810" spans="4:4" x14ac:dyDescent="0.25">
      <c r="D810" s="16"/>
    </row>
    <row r="811" spans="4:4" x14ac:dyDescent="0.25">
      <c r="D811" s="16"/>
    </row>
    <row r="812" spans="4:4" x14ac:dyDescent="0.25">
      <c r="D812" s="16"/>
    </row>
    <row r="813" spans="4:4" x14ac:dyDescent="0.25">
      <c r="D813" s="16"/>
    </row>
    <row r="814" spans="4:4" x14ac:dyDescent="0.25">
      <c r="D814" s="16"/>
    </row>
    <row r="815" spans="4:4" x14ac:dyDescent="0.25">
      <c r="D815" s="16"/>
    </row>
    <row r="816" spans="4:4" x14ac:dyDescent="0.25">
      <c r="D816" s="16"/>
    </row>
    <row r="817" spans="4:4" x14ac:dyDescent="0.25">
      <c r="D817" s="16"/>
    </row>
    <row r="818" spans="4:4" x14ac:dyDescent="0.25">
      <c r="D818" s="16"/>
    </row>
    <row r="819" spans="4:4" x14ac:dyDescent="0.25">
      <c r="D819" s="16"/>
    </row>
    <row r="820" spans="4:4" x14ac:dyDescent="0.25">
      <c r="D820" s="16"/>
    </row>
    <row r="821" spans="4:4" x14ac:dyDescent="0.25">
      <c r="D821" s="16"/>
    </row>
    <row r="822" spans="4:4" x14ac:dyDescent="0.25">
      <c r="D822" s="16"/>
    </row>
    <row r="823" spans="4:4" x14ac:dyDescent="0.25">
      <c r="D823" s="16"/>
    </row>
    <row r="824" spans="4:4" x14ac:dyDescent="0.25">
      <c r="D824" s="16"/>
    </row>
    <row r="825" spans="4:4" x14ac:dyDescent="0.25">
      <c r="D825" s="16"/>
    </row>
    <row r="826" spans="4:4" x14ac:dyDescent="0.25">
      <c r="D826" s="16"/>
    </row>
    <row r="827" spans="4:4" x14ac:dyDescent="0.25">
      <c r="D827" s="16"/>
    </row>
    <row r="828" spans="4:4" x14ac:dyDescent="0.25">
      <c r="D828" s="16"/>
    </row>
    <row r="829" spans="4:4" x14ac:dyDescent="0.25">
      <c r="D829" s="16"/>
    </row>
    <row r="830" spans="4:4" x14ac:dyDescent="0.25">
      <c r="D830" s="16"/>
    </row>
    <row r="831" spans="4:4" x14ac:dyDescent="0.25">
      <c r="D831" s="16"/>
    </row>
    <row r="832" spans="4:4" x14ac:dyDescent="0.25">
      <c r="D832" s="16"/>
    </row>
    <row r="833" spans="4:4" x14ac:dyDescent="0.25">
      <c r="D833" s="16"/>
    </row>
    <row r="834" spans="4:4" x14ac:dyDescent="0.25">
      <c r="D834" s="16"/>
    </row>
    <row r="835" spans="4:4" x14ac:dyDescent="0.25">
      <c r="D835" s="16"/>
    </row>
    <row r="836" spans="4:4" x14ac:dyDescent="0.25">
      <c r="D836" s="16"/>
    </row>
    <row r="837" spans="4:4" x14ac:dyDescent="0.25">
      <c r="D837" s="16"/>
    </row>
    <row r="838" spans="4:4" x14ac:dyDescent="0.25">
      <c r="D838" s="16"/>
    </row>
    <row r="839" spans="4:4" x14ac:dyDescent="0.25">
      <c r="D839" s="16"/>
    </row>
    <row r="840" spans="4:4" x14ac:dyDescent="0.25">
      <c r="D840" s="16"/>
    </row>
    <row r="841" spans="4:4" x14ac:dyDescent="0.25">
      <c r="D841" s="16"/>
    </row>
    <row r="842" spans="4:4" x14ac:dyDescent="0.25">
      <c r="D842" s="16"/>
    </row>
    <row r="843" spans="4:4" x14ac:dyDescent="0.25">
      <c r="D843" s="16"/>
    </row>
    <row r="844" spans="4:4" x14ac:dyDescent="0.25">
      <c r="D844" s="16"/>
    </row>
    <row r="845" spans="4:4" x14ac:dyDescent="0.25">
      <c r="D845" s="16"/>
    </row>
    <row r="846" spans="4:4" x14ac:dyDescent="0.25">
      <c r="D846" s="16"/>
    </row>
    <row r="847" spans="4:4" x14ac:dyDescent="0.25">
      <c r="D847" s="16"/>
    </row>
    <row r="848" spans="4:4" x14ac:dyDescent="0.25">
      <c r="D848" s="16"/>
    </row>
    <row r="849" spans="4:4" x14ac:dyDescent="0.25">
      <c r="D849" s="16"/>
    </row>
    <row r="850" spans="4:4" x14ac:dyDescent="0.25">
      <c r="D850" s="16"/>
    </row>
    <row r="851" spans="4:4" x14ac:dyDescent="0.25">
      <c r="D851" s="16"/>
    </row>
    <row r="852" spans="4:4" x14ac:dyDescent="0.25">
      <c r="D852" s="16"/>
    </row>
    <row r="853" spans="4:4" x14ac:dyDescent="0.25">
      <c r="D853" s="16"/>
    </row>
    <row r="854" spans="4:4" x14ac:dyDescent="0.25">
      <c r="D854" s="16"/>
    </row>
    <row r="855" spans="4:4" x14ac:dyDescent="0.25">
      <c r="D855" s="16"/>
    </row>
    <row r="856" spans="4:4" x14ac:dyDescent="0.25">
      <c r="D856" s="16"/>
    </row>
    <row r="857" spans="4:4" x14ac:dyDescent="0.25">
      <c r="D857" s="16"/>
    </row>
    <row r="858" spans="4:4" x14ac:dyDescent="0.25">
      <c r="D858" s="16"/>
    </row>
    <row r="859" spans="4:4" x14ac:dyDescent="0.25">
      <c r="D859" s="16"/>
    </row>
    <row r="860" spans="4:4" x14ac:dyDescent="0.25">
      <c r="D860" s="16"/>
    </row>
    <row r="861" spans="4:4" x14ac:dyDescent="0.25">
      <c r="D861" s="16"/>
    </row>
    <row r="862" spans="4:4" x14ac:dyDescent="0.25">
      <c r="D862" s="16"/>
    </row>
    <row r="863" spans="4:4" x14ac:dyDescent="0.25">
      <c r="D863" s="16"/>
    </row>
    <row r="864" spans="4:4" x14ac:dyDescent="0.25">
      <c r="D864" s="16"/>
    </row>
    <row r="865" spans="4:4" x14ac:dyDescent="0.25">
      <c r="D865" s="16"/>
    </row>
    <row r="866" spans="4:4" x14ac:dyDescent="0.25">
      <c r="D866" s="16"/>
    </row>
    <row r="867" spans="4:4" x14ac:dyDescent="0.25">
      <c r="D867" s="16"/>
    </row>
    <row r="868" spans="4:4" x14ac:dyDescent="0.25">
      <c r="D868" s="16"/>
    </row>
    <row r="869" spans="4:4" x14ac:dyDescent="0.25">
      <c r="D869" s="16"/>
    </row>
    <row r="870" spans="4:4" x14ac:dyDescent="0.25">
      <c r="D870" s="16"/>
    </row>
    <row r="871" spans="4:4" x14ac:dyDescent="0.25">
      <c r="D871" s="16"/>
    </row>
    <row r="872" spans="4:4" x14ac:dyDescent="0.25">
      <c r="D872" s="16"/>
    </row>
    <row r="873" spans="4:4" x14ac:dyDescent="0.25">
      <c r="D873" s="16"/>
    </row>
    <row r="874" spans="4:4" x14ac:dyDescent="0.25">
      <c r="D874" s="16"/>
    </row>
    <row r="875" spans="4:4" x14ac:dyDescent="0.25">
      <c r="D875" s="16"/>
    </row>
    <row r="876" spans="4:4" x14ac:dyDescent="0.25">
      <c r="D876" s="16"/>
    </row>
    <row r="877" spans="4:4" x14ac:dyDescent="0.25">
      <c r="D877" s="16"/>
    </row>
    <row r="878" spans="4:4" x14ac:dyDescent="0.25">
      <c r="D878" s="16"/>
    </row>
    <row r="879" spans="4:4" x14ac:dyDescent="0.25">
      <c r="D879" s="16"/>
    </row>
    <row r="880" spans="4:4" x14ac:dyDescent="0.25">
      <c r="D880" s="16"/>
    </row>
    <row r="881" spans="4:4" x14ac:dyDescent="0.25">
      <c r="D881" s="16"/>
    </row>
    <row r="882" spans="4:4" x14ac:dyDescent="0.25">
      <c r="D882" s="16"/>
    </row>
    <row r="883" spans="4:4" x14ac:dyDescent="0.25">
      <c r="D883" s="16"/>
    </row>
    <row r="884" spans="4:4" x14ac:dyDescent="0.25">
      <c r="D884" s="16"/>
    </row>
    <row r="885" spans="4:4" x14ac:dyDescent="0.25">
      <c r="D885" s="16"/>
    </row>
    <row r="886" spans="4:4" x14ac:dyDescent="0.25">
      <c r="D886" s="16"/>
    </row>
    <row r="887" spans="4:4" x14ac:dyDescent="0.25">
      <c r="D887" s="16"/>
    </row>
    <row r="888" spans="4:4" x14ac:dyDescent="0.25">
      <c r="D888" s="16"/>
    </row>
    <row r="889" spans="4:4" x14ac:dyDescent="0.25">
      <c r="D889" s="16"/>
    </row>
    <row r="890" spans="4:4" x14ac:dyDescent="0.25">
      <c r="D890" s="16"/>
    </row>
    <row r="891" spans="4:4" x14ac:dyDescent="0.25">
      <c r="D891" s="16"/>
    </row>
    <row r="892" spans="4:4" x14ac:dyDescent="0.25">
      <c r="D892" s="16"/>
    </row>
    <row r="893" spans="4:4" x14ac:dyDescent="0.25">
      <c r="D893" s="16"/>
    </row>
    <row r="894" spans="4:4" x14ac:dyDescent="0.25">
      <c r="D894" s="16"/>
    </row>
    <row r="895" spans="4:4" x14ac:dyDescent="0.25">
      <c r="D895" s="16"/>
    </row>
    <row r="896" spans="4:4" x14ac:dyDescent="0.25">
      <c r="D896" s="16"/>
    </row>
    <row r="897" spans="4:4" x14ac:dyDescent="0.25">
      <c r="D897" s="16"/>
    </row>
    <row r="898" spans="4:4" x14ac:dyDescent="0.25">
      <c r="D898" s="16"/>
    </row>
    <row r="899" spans="4:4" x14ac:dyDescent="0.25">
      <c r="D899" s="16"/>
    </row>
    <row r="900" spans="4:4" x14ac:dyDescent="0.25">
      <c r="D900" s="16"/>
    </row>
    <row r="901" spans="4:4" x14ac:dyDescent="0.25">
      <c r="D901" s="16"/>
    </row>
    <row r="902" spans="4:4" x14ac:dyDescent="0.25">
      <c r="D902" s="16"/>
    </row>
    <row r="903" spans="4:4" x14ac:dyDescent="0.25">
      <c r="D903" s="16"/>
    </row>
    <row r="904" spans="4:4" x14ac:dyDescent="0.25">
      <c r="D904" s="16"/>
    </row>
    <row r="905" spans="4:4" x14ac:dyDescent="0.25">
      <c r="D905" s="16"/>
    </row>
    <row r="906" spans="4:4" x14ac:dyDescent="0.25">
      <c r="D906" s="16"/>
    </row>
    <row r="907" spans="4:4" x14ac:dyDescent="0.25">
      <c r="D907" s="16"/>
    </row>
    <row r="908" spans="4:4" x14ac:dyDescent="0.25">
      <c r="D908" s="16"/>
    </row>
    <row r="909" spans="4:4" x14ac:dyDescent="0.25">
      <c r="D909" s="16"/>
    </row>
    <row r="910" spans="4:4" x14ac:dyDescent="0.25">
      <c r="D910" s="16"/>
    </row>
    <row r="911" spans="4:4" x14ac:dyDescent="0.25">
      <c r="D911" s="16"/>
    </row>
    <row r="912" spans="4:4" x14ac:dyDescent="0.25">
      <c r="D912" s="16"/>
    </row>
    <row r="913" spans="4:4" x14ac:dyDescent="0.25">
      <c r="D913" s="16"/>
    </row>
    <row r="914" spans="4:4" x14ac:dyDescent="0.25">
      <c r="D914" s="16"/>
    </row>
    <row r="915" spans="4:4" x14ac:dyDescent="0.25">
      <c r="D915" s="16"/>
    </row>
    <row r="916" spans="4:4" x14ac:dyDescent="0.25">
      <c r="D916" s="16"/>
    </row>
    <row r="917" spans="4:4" x14ac:dyDescent="0.25">
      <c r="D917" s="16"/>
    </row>
    <row r="918" spans="4:4" x14ac:dyDescent="0.25">
      <c r="D918" s="16"/>
    </row>
    <row r="919" spans="4:4" x14ac:dyDescent="0.25">
      <c r="D919" s="16"/>
    </row>
    <row r="920" spans="4:4" x14ac:dyDescent="0.25">
      <c r="D920" s="16"/>
    </row>
    <row r="921" spans="4:4" x14ac:dyDescent="0.25">
      <c r="D921" s="16"/>
    </row>
    <row r="922" spans="4:4" x14ac:dyDescent="0.25">
      <c r="D922" s="16"/>
    </row>
    <row r="923" spans="4:4" x14ac:dyDescent="0.25">
      <c r="D923" s="16"/>
    </row>
    <row r="924" spans="4:4" x14ac:dyDescent="0.25">
      <c r="D924" s="16"/>
    </row>
    <row r="925" spans="4:4" x14ac:dyDescent="0.25">
      <c r="D925" s="16"/>
    </row>
    <row r="926" spans="4:4" x14ac:dyDescent="0.25">
      <c r="D926" s="16"/>
    </row>
    <row r="927" spans="4:4" x14ac:dyDescent="0.25">
      <c r="D927" s="16"/>
    </row>
    <row r="928" spans="4:4" x14ac:dyDescent="0.25">
      <c r="D928" s="16"/>
    </row>
    <row r="929" spans="4:4" x14ac:dyDescent="0.25">
      <c r="D929" s="16"/>
    </row>
    <row r="930" spans="4:4" x14ac:dyDescent="0.25">
      <c r="D930" s="16"/>
    </row>
    <row r="931" spans="4:4" x14ac:dyDescent="0.25">
      <c r="D931" s="16"/>
    </row>
    <row r="932" spans="4:4" x14ac:dyDescent="0.25">
      <c r="D932" s="16"/>
    </row>
    <row r="933" spans="4:4" x14ac:dyDescent="0.25">
      <c r="D933" s="16"/>
    </row>
    <row r="934" spans="4:4" x14ac:dyDescent="0.25">
      <c r="D934" s="16"/>
    </row>
    <row r="935" spans="4:4" x14ac:dyDescent="0.25">
      <c r="D935" s="16"/>
    </row>
    <row r="936" spans="4:4" x14ac:dyDescent="0.25">
      <c r="D936" s="16"/>
    </row>
    <row r="937" spans="4:4" x14ac:dyDescent="0.25">
      <c r="D937" s="16"/>
    </row>
    <row r="938" spans="4:4" x14ac:dyDescent="0.25">
      <c r="D938" s="16"/>
    </row>
    <row r="939" spans="4:4" x14ac:dyDescent="0.25">
      <c r="D939" s="16"/>
    </row>
    <row r="940" spans="4:4" x14ac:dyDescent="0.25">
      <c r="D940" s="16"/>
    </row>
    <row r="941" spans="4:4" x14ac:dyDescent="0.25">
      <c r="D941" s="16"/>
    </row>
    <row r="942" spans="4:4" x14ac:dyDescent="0.25">
      <c r="D942" s="16"/>
    </row>
    <row r="943" spans="4:4" x14ac:dyDescent="0.25">
      <c r="D943" s="16"/>
    </row>
    <row r="944" spans="4:4" x14ac:dyDescent="0.25">
      <c r="D944" s="16"/>
    </row>
    <row r="945" spans="4:4" x14ac:dyDescent="0.25">
      <c r="D945" s="16"/>
    </row>
    <row r="946" spans="4:4" x14ac:dyDescent="0.25">
      <c r="D946" s="16"/>
    </row>
    <row r="947" spans="4:4" x14ac:dyDescent="0.25">
      <c r="D947" s="16"/>
    </row>
    <row r="948" spans="4:4" x14ac:dyDescent="0.25">
      <c r="D948" s="16"/>
    </row>
    <row r="949" spans="4:4" x14ac:dyDescent="0.25">
      <c r="D949" s="16"/>
    </row>
    <row r="950" spans="4:4" x14ac:dyDescent="0.25">
      <c r="D950" s="16"/>
    </row>
    <row r="951" spans="4:4" x14ac:dyDescent="0.25">
      <c r="D951" s="16"/>
    </row>
    <row r="952" spans="4:4" x14ac:dyDescent="0.25">
      <c r="D952" s="16"/>
    </row>
    <row r="953" spans="4:4" x14ac:dyDescent="0.25">
      <c r="D953" s="16"/>
    </row>
    <row r="954" spans="4:4" x14ac:dyDescent="0.25">
      <c r="D954" s="16"/>
    </row>
    <row r="955" spans="4:4" x14ac:dyDescent="0.25">
      <c r="D955" s="16"/>
    </row>
    <row r="956" spans="4:4" x14ac:dyDescent="0.25">
      <c r="D956" s="16"/>
    </row>
    <row r="957" spans="4:4" x14ac:dyDescent="0.25">
      <c r="D957" s="16"/>
    </row>
    <row r="958" spans="4:4" x14ac:dyDescent="0.25">
      <c r="D958" s="16"/>
    </row>
    <row r="959" spans="4:4" x14ac:dyDescent="0.25">
      <c r="D959" s="16"/>
    </row>
    <row r="960" spans="4:4" x14ac:dyDescent="0.25">
      <c r="D960" s="16"/>
    </row>
    <row r="961" spans="4:4" x14ac:dyDescent="0.25">
      <c r="D961" s="16"/>
    </row>
    <row r="962" spans="4:4" x14ac:dyDescent="0.25">
      <c r="D962" s="16"/>
    </row>
    <row r="963" spans="4:4" x14ac:dyDescent="0.25">
      <c r="D963" s="16"/>
    </row>
    <row r="964" spans="4:4" x14ac:dyDescent="0.25">
      <c r="D964" s="16"/>
    </row>
    <row r="965" spans="4:4" x14ac:dyDescent="0.25">
      <c r="D965" s="16"/>
    </row>
    <row r="966" spans="4:4" x14ac:dyDescent="0.25">
      <c r="D966" s="16"/>
    </row>
    <row r="967" spans="4:4" x14ac:dyDescent="0.25">
      <c r="D967" s="16"/>
    </row>
    <row r="968" spans="4:4" x14ac:dyDescent="0.25">
      <c r="D968" s="16"/>
    </row>
    <row r="969" spans="4:4" x14ac:dyDescent="0.25">
      <c r="D969" s="16"/>
    </row>
    <row r="970" spans="4:4" x14ac:dyDescent="0.25">
      <c r="D970" s="16"/>
    </row>
    <row r="971" spans="4:4" x14ac:dyDescent="0.25">
      <c r="D971" s="16"/>
    </row>
    <row r="972" spans="4:4" x14ac:dyDescent="0.25">
      <c r="D972" s="16"/>
    </row>
    <row r="973" spans="4:4" x14ac:dyDescent="0.25">
      <c r="D973" s="16"/>
    </row>
    <row r="974" spans="4:4" x14ac:dyDescent="0.25">
      <c r="D974" s="16"/>
    </row>
    <row r="975" spans="4:4" x14ac:dyDescent="0.25">
      <c r="D975" s="16"/>
    </row>
    <row r="976" spans="4:4" x14ac:dyDescent="0.25">
      <c r="D976" s="16"/>
    </row>
    <row r="977" spans="4:4" x14ac:dyDescent="0.25">
      <c r="D977" s="16"/>
    </row>
    <row r="978" spans="4:4" x14ac:dyDescent="0.25">
      <c r="D978" s="16"/>
    </row>
    <row r="979" spans="4:4" x14ac:dyDescent="0.25">
      <c r="D979" s="16"/>
    </row>
    <row r="980" spans="4:4" x14ac:dyDescent="0.25">
      <c r="D980" s="16"/>
    </row>
    <row r="981" spans="4:4" x14ac:dyDescent="0.25">
      <c r="D981" s="16"/>
    </row>
    <row r="982" spans="4:4" x14ac:dyDescent="0.25">
      <c r="D982" s="16"/>
    </row>
    <row r="983" spans="4:4" x14ac:dyDescent="0.25">
      <c r="D983" s="16"/>
    </row>
    <row r="984" spans="4:4" x14ac:dyDescent="0.25">
      <c r="D984" s="16"/>
    </row>
    <row r="985" spans="4:4" x14ac:dyDescent="0.25">
      <c r="D985" s="16"/>
    </row>
    <row r="986" spans="4:4" x14ac:dyDescent="0.25">
      <c r="D986" s="16"/>
    </row>
    <row r="987" spans="4:4" x14ac:dyDescent="0.25">
      <c r="D987" s="16"/>
    </row>
    <row r="988" spans="4:4" x14ac:dyDescent="0.25">
      <c r="D988" s="16"/>
    </row>
    <row r="989" spans="4:4" x14ac:dyDescent="0.25">
      <c r="D989" s="16"/>
    </row>
    <row r="990" spans="4:4" x14ac:dyDescent="0.25">
      <c r="D990" s="16"/>
    </row>
    <row r="991" spans="4:4" x14ac:dyDescent="0.25">
      <c r="D991" s="16"/>
    </row>
    <row r="992" spans="4:4" x14ac:dyDescent="0.25">
      <c r="D992" s="16"/>
    </row>
    <row r="993" spans="4:4" x14ac:dyDescent="0.25">
      <c r="D993" s="16"/>
    </row>
    <row r="994" spans="4:4" x14ac:dyDescent="0.25">
      <c r="D994" s="16"/>
    </row>
    <row r="995" spans="4:4" x14ac:dyDescent="0.25">
      <c r="D995" s="16"/>
    </row>
    <row r="996" spans="4:4" x14ac:dyDescent="0.25">
      <c r="D996" s="16"/>
    </row>
    <row r="997" spans="4:4" x14ac:dyDescent="0.25">
      <c r="D997" s="16"/>
    </row>
    <row r="998" spans="4:4" x14ac:dyDescent="0.25">
      <c r="D998" s="16"/>
    </row>
    <row r="999" spans="4:4" x14ac:dyDescent="0.25">
      <c r="D999" s="16"/>
    </row>
    <row r="1000" spans="4:4" x14ac:dyDescent="0.25">
      <c r="D1000" s="16"/>
    </row>
    <row r="1001" spans="4:4" x14ac:dyDescent="0.25">
      <c r="D1001" s="16"/>
    </row>
    <row r="1002" spans="4:4" x14ac:dyDescent="0.25">
      <c r="D1002" s="16"/>
    </row>
    <row r="1003" spans="4:4" x14ac:dyDescent="0.25">
      <c r="D1003" s="16"/>
    </row>
    <row r="1004" spans="4:4" x14ac:dyDescent="0.25">
      <c r="D1004" s="16"/>
    </row>
    <row r="1005" spans="4:4" x14ac:dyDescent="0.25">
      <c r="D1005" s="16"/>
    </row>
    <row r="1006" spans="4:4" x14ac:dyDescent="0.25">
      <c r="D1006" s="16"/>
    </row>
    <row r="1007" spans="4:4" x14ac:dyDescent="0.25">
      <c r="D1007" s="16"/>
    </row>
    <row r="1008" spans="4:4" x14ac:dyDescent="0.25">
      <c r="D1008" s="16"/>
    </row>
    <row r="1009" spans="4:4" x14ac:dyDescent="0.25">
      <c r="D1009" s="16"/>
    </row>
    <row r="1010" spans="4:4" x14ac:dyDescent="0.25">
      <c r="D1010" s="16"/>
    </row>
    <row r="1011" spans="4:4" x14ac:dyDescent="0.25">
      <c r="D1011" s="16"/>
    </row>
    <row r="1012" spans="4:4" x14ac:dyDescent="0.25">
      <c r="D1012" s="16"/>
    </row>
    <row r="1013" spans="4:4" x14ac:dyDescent="0.25">
      <c r="D1013" s="16"/>
    </row>
    <row r="1014" spans="4:4" x14ac:dyDescent="0.25">
      <c r="D1014" s="16"/>
    </row>
    <row r="1015" spans="4:4" x14ac:dyDescent="0.25">
      <c r="D1015" s="16"/>
    </row>
    <row r="1016" spans="4:4" x14ac:dyDescent="0.25">
      <c r="D1016" s="16"/>
    </row>
    <row r="1017" spans="4:4" x14ac:dyDescent="0.25">
      <c r="D1017" s="16"/>
    </row>
    <row r="1018" spans="4:4" x14ac:dyDescent="0.25">
      <c r="D1018" s="16"/>
    </row>
    <row r="1019" spans="4:4" x14ac:dyDescent="0.25">
      <c r="D1019" s="16"/>
    </row>
    <row r="1020" spans="4:4" x14ac:dyDescent="0.25">
      <c r="D1020" s="16"/>
    </row>
    <row r="1021" spans="4:4" x14ac:dyDescent="0.25">
      <c r="D1021" s="16"/>
    </row>
    <row r="1022" spans="4:4" x14ac:dyDescent="0.25">
      <c r="D1022" s="16"/>
    </row>
    <row r="1023" spans="4:4" x14ac:dyDescent="0.25">
      <c r="D1023" s="16"/>
    </row>
    <row r="1024" spans="4:4" x14ac:dyDescent="0.25">
      <c r="D1024" s="16"/>
    </row>
    <row r="1025" spans="4:4" x14ac:dyDescent="0.25">
      <c r="D1025" s="16"/>
    </row>
    <row r="1026" spans="4:4" x14ac:dyDescent="0.25">
      <c r="D1026" s="16"/>
    </row>
    <row r="1027" spans="4:4" x14ac:dyDescent="0.25">
      <c r="D1027" s="16"/>
    </row>
    <row r="1028" spans="4:4" x14ac:dyDescent="0.25">
      <c r="D1028" s="16"/>
    </row>
    <row r="1029" spans="4:4" x14ac:dyDescent="0.25">
      <c r="D1029" s="16"/>
    </row>
    <row r="1030" spans="4:4" x14ac:dyDescent="0.25">
      <c r="D1030" s="16"/>
    </row>
    <row r="1031" spans="4:4" x14ac:dyDescent="0.25">
      <c r="D1031" s="16"/>
    </row>
    <row r="1032" spans="4:4" x14ac:dyDescent="0.25">
      <c r="D1032" s="16"/>
    </row>
    <row r="1033" spans="4:4" x14ac:dyDescent="0.25">
      <c r="D1033" s="16"/>
    </row>
    <row r="1034" spans="4:4" x14ac:dyDescent="0.25">
      <c r="D1034" s="16"/>
    </row>
    <row r="1035" spans="4:4" x14ac:dyDescent="0.25">
      <c r="D1035" s="16"/>
    </row>
    <row r="1036" spans="4:4" x14ac:dyDescent="0.25">
      <c r="D1036" s="16"/>
    </row>
    <row r="1037" spans="4:4" x14ac:dyDescent="0.25">
      <c r="D1037" s="16"/>
    </row>
    <row r="1038" spans="4:4" x14ac:dyDescent="0.25">
      <c r="D1038" s="16"/>
    </row>
    <row r="1039" spans="4:4" x14ac:dyDescent="0.25">
      <c r="D1039" s="16"/>
    </row>
    <row r="1040" spans="4:4" x14ac:dyDescent="0.25">
      <c r="D1040" s="16"/>
    </row>
    <row r="1041" spans="4:4" x14ac:dyDescent="0.25">
      <c r="D1041" s="16"/>
    </row>
    <row r="1042" spans="4:4" x14ac:dyDescent="0.25">
      <c r="D1042" s="16"/>
    </row>
    <row r="1043" spans="4:4" x14ac:dyDescent="0.25">
      <c r="D1043" s="16"/>
    </row>
    <row r="1044" spans="4:4" x14ac:dyDescent="0.25">
      <c r="D1044" s="16"/>
    </row>
    <row r="1045" spans="4:4" x14ac:dyDescent="0.25">
      <c r="D1045" s="16"/>
    </row>
    <row r="1046" spans="4:4" x14ac:dyDescent="0.25">
      <c r="D1046" s="16"/>
    </row>
    <row r="1047" spans="4:4" x14ac:dyDescent="0.25">
      <c r="D1047" s="16"/>
    </row>
    <row r="1048" spans="4:4" x14ac:dyDescent="0.25">
      <c r="D1048" s="16"/>
    </row>
    <row r="1049" spans="4:4" x14ac:dyDescent="0.25">
      <c r="D1049" s="16"/>
    </row>
    <row r="1050" spans="4:4" x14ac:dyDescent="0.25">
      <c r="D1050" s="16"/>
    </row>
    <row r="1051" spans="4:4" x14ac:dyDescent="0.25">
      <c r="D1051" s="16"/>
    </row>
    <row r="1052" spans="4:4" x14ac:dyDescent="0.25">
      <c r="D1052" s="16"/>
    </row>
    <row r="1053" spans="4:4" x14ac:dyDescent="0.25">
      <c r="D1053" s="16"/>
    </row>
    <row r="1054" spans="4:4" x14ac:dyDescent="0.25">
      <c r="D1054" s="16"/>
    </row>
    <row r="1055" spans="4:4" x14ac:dyDescent="0.25">
      <c r="D1055" s="16"/>
    </row>
    <row r="1056" spans="4:4" x14ac:dyDescent="0.25">
      <c r="D1056" s="16"/>
    </row>
    <row r="1057" spans="4:4" x14ac:dyDescent="0.25">
      <c r="D1057" s="16"/>
    </row>
    <row r="1058" spans="4:4" x14ac:dyDescent="0.25">
      <c r="D1058" s="16"/>
    </row>
    <row r="1059" spans="4:4" x14ac:dyDescent="0.25">
      <c r="D1059" s="16"/>
    </row>
    <row r="1060" spans="4:4" x14ac:dyDescent="0.25">
      <c r="D1060" s="16"/>
    </row>
    <row r="1061" spans="4:4" x14ac:dyDescent="0.25">
      <c r="D1061" s="16"/>
    </row>
    <row r="1062" spans="4:4" x14ac:dyDescent="0.25">
      <c r="D1062" s="16"/>
    </row>
    <row r="1063" spans="4:4" x14ac:dyDescent="0.25">
      <c r="D1063" s="16"/>
    </row>
    <row r="1064" spans="4:4" x14ac:dyDescent="0.25">
      <c r="D1064" s="16"/>
    </row>
    <row r="1065" spans="4:4" x14ac:dyDescent="0.25">
      <c r="D1065" s="16"/>
    </row>
    <row r="1066" spans="4:4" x14ac:dyDescent="0.25">
      <c r="D1066" s="16"/>
    </row>
    <row r="1067" spans="4:4" x14ac:dyDescent="0.25">
      <c r="D1067" s="16"/>
    </row>
    <row r="1068" spans="4:4" x14ac:dyDescent="0.25">
      <c r="D1068" s="16"/>
    </row>
    <row r="1069" spans="4:4" x14ac:dyDescent="0.25">
      <c r="D1069" s="16"/>
    </row>
    <row r="1070" spans="4:4" x14ac:dyDescent="0.25">
      <c r="D1070" s="16"/>
    </row>
    <row r="1071" spans="4:4" x14ac:dyDescent="0.25">
      <c r="D1071" s="16"/>
    </row>
    <row r="1072" spans="4:4" x14ac:dyDescent="0.25">
      <c r="D1072" s="16"/>
    </row>
    <row r="1073" spans="4:4" x14ac:dyDescent="0.25">
      <c r="D1073" s="16"/>
    </row>
    <row r="1074" spans="4:4" x14ac:dyDescent="0.25">
      <c r="D1074" s="16"/>
    </row>
    <row r="1075" spans="4:4" x14ac:dyDescent="0.25">
      <c r="D1075" s="16"/>
    </row>
    <row r="1076" spans="4:4" x14ac:dyDescent="0.25">
      <c r="D1076" s="16"/>
    </row>
    <row r="1077" spans="4:4" x14ac:dyDescent="0.25">
      <c r="D1077" s="16"/>
    </row>
    <row r="1078" spans="4:4" x14ac:dyDescent="0.25">
      <c r="D1078" s="16"/>
    </row>
    <row r="1079" spans="4:4" x14ac:dyDescent="0.25">
      <c r="D1079" s="16"/>
    </row>
    <row r="1080" spans="4:4" x14ac:dyDescent="0.25">
      <c r="D1080" s="16"/>
    </row>
    <row r="1081" spans="4:4" x14ac:dyDescent="0.25">
      <c r="D1081" s="16"/>
    </row>
    <row r="1082" spans="4:4" x14ac:dyDescent="0.25">
      <c r="D1082" s="16"/>
    </row>
    <row r="1083" spans="4:4" x14ac:dyDescent="0.25">
      <c r="D1083" s="16"/>
    </row>
    <row r="1084" spans="4:4" x14ac:dyDescent="0.25">
      <c r="D1084" s="16"/>
    </row>
    <row r="1085" spans="4:4" x14ac:dyDescent="0.25">
      <c r="D1085" s="16"/>
    </row>
    <row r="1086" spans="4:4" x14ac:dyDescent="0.25">
      <c r="D1086" s="16"/>
    </row>
    <row r="1087" spans="4:4" x14ac:dyDescent="0.25">
      <c r="D1087" s="16"/>
    </row>
    <row r="1088" spans="4:4" x14ac:dyDescent="0.25">
      <c r="D1088" s="16"/>
    </row>
    <row r="1089" spans="4:4" x14ac:dyDescent="0.25">
      <c r="D1089" s="16"/>
    </row>
    <row r="1090" spans="4:4" x14ac:dyDescent="0.25">
      <c r="D1090" s="16"/>
    </row>
    <row r="1091" spans="4:4" x14ac:dyDescent="0.25">
      <c r="D1091" s="16"/>
    </row>
    <row r="1092" spans="4:4" x14ac:dyDescent="0.25">
      <c r="D1092" s="16"/>
    </row>
    <row r="1093" spans="4:4" x14ac:dyDescent="0.25">
      <c r="D1093" s="16"/>
    </row>
    <row r="1094" spans="4:4" x14ac:dyDescent="0.25">
      <c r="D1094" s="16"/>
    </row>
    <row r="1095" spans="4:4" x14ac:dyDescent="0.25">
      <c r="D1095" s="16"/>
    </row>
    <row r="1096" spans="4:4" x14ac:dyDescent="0.25">
      <c r="D1096" s="16"/>
    </row>
    <row r="1097" spans="4:4" x14ac:dyDescent="0.25">
      <c r="D1097" s="16"/>
    </row>
    <row r="1098" spans="4:4" x14ac:dyDescent="0.25">
      <c r="D1098" s="16"/>
    </row>
    <row r="1099" spans="4:4" x14ac:dyDescent="0.25">
      <c r="D1099" s="16"/>
    </row>
    <row r="1100" spans="4:4" x14ac:dyDescent="0.25">
      <c r="D1100" s="16"/>
    </row>
    <row r="1101" spans="4:4" x14ac:dyDescent="0.25">
      <c r="D1101" s="16"/>
    </row>
    <row r="1102" spans="4:4" x14ac:dyDescent="0.25">
      <c r="D1102" s="16"/>
    </row>
    <row r="1103" spans="4:4" x14ac:dyDescent="0.25">
      <c r="D1103" s="16"/>
    </row>
    <row r="1104" spans="4:4" x14ac:dyDescent="0.25">
      <c r="D1104" s="16"/>
    </row>
    <row r="1105" spans="4:4" x14ac:dyDescent="0.25">
      <c r="D1105" s="16"/>
    </row>
    <row r="1106" spans="4:4" x14ac:dyDescent="0.25">
      <c r="D1106" s="16"/>
    </row>
    <row r="1107" spans="4:4" x14ac:dyDescent="0.25">
      <c r="D1107" s="16"/>
    </row>
    <row r="1108" spans="4:4" x14ac:dyDescent="0.25">
      <c r="D1108" s="16"/>
    </row>
    <row r="1109" spans="4:4" x14ac:dyDescent="0.25">
      <c r="D1109" s="16"/>
    </row>
    <row r="1110" spans="4:4" x14ac:dyDescent="0.25">
      <c r="D1110" s="16"/>
    </row>
    <row r="1111" spans="4:4" x14ac:dyDescent="0.25">
      <c r="D1111" s="16"/>
    </row>
    <row r="1112" spans="4:4" x14ac:dyDescent="0.25">
      <c r="D1112" s="16"/>
    </row>
    <row r="1113" spans="4:4" x14ac:dyDescent="0.25">
      <c r="D1113" s="16"/>
    </row>
    <row r="1114" spans="4:4" x14ac:dyDescent="0.25">
      <c r="D1114" s="16"/>
    </row>
    <row r="1115" spans="4:4" x14ac:dyDescent="0.25">
      <c r="D1115" s="16"/>
    </row>
  </sheetData>
  <phoneticPr fontId="0" type="noConversion"/>
  <printOptions horizontalCentered="1" gridLines="1" gridLinesSet="0"/>
  <pageMargins left="0.90551181102362199" right="0.27559055118110198" top="1.01" bottom="0.74803149606299202" header="0.511811023622047" footer="0.43307086614173201"/>
  <pageSetup paperSize="9" fitToHeight="2" orientation="portrait" horizontalDpi="300" verticalDpi="300" r:id="rId1"/>
  <headerFooter alignWithMargins="0">
    <oddHeader>&amp;A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II1120"/>
  <sheetViews>
    <sheetView workbookViewId="0">
      <pane ySplit="4" topLeftCell="A14" activePane="bottomLeft" state="frozen"/>
      <selection activeCell="A18" sqref="A18"/>
      <selection pane="bottomLeft" activeCell="B35" sqref="B35"/>
    </sheetView>
  </sheetViews>
  <sheetFormatPr baseColWidth="10" defaultColWidth="11.453125" defaultRowHeight="12.5" x14ac:dyDescent="0.25"/>
  <cols>
    <col min="1" max="1" width="21.81640625" style="55" customWidth="1"/>
    <col min="2" max="2" width="16.7265625" style="56" customWidth="1"/>
    <col min="3" max="3" width="14.7265625" style="57" customWidth="1"/>
    <col min="4" max="4" width="13.1796875" style="57" customWidth="1"/>
    <col min="5" max="5" width="42.26953125" style="16" customWidth="1"/>
    <col min="6" max="6" width="7.453125" style="16" customWidth="1"/>
    <col min="7" max="7" width="72.1796875" style="12" customWidth="1"/>
    <col min="8" max="16384" width="11.453125" style="12"/>
  </cols>
  <sheetData>
    <row r="1" spans="1:243" ht="15.5" x14ac:dyDescent="0.35">
      <c r="A1" s="5" t="s">
        <v>23</v>
      </c>
      <c r="B1" s="6"/>
      <c r="C1" s="7" t="s">
        <v>46</v>
      </c>
      <c r="E1" s="8"/>
      <c r="F1" s="9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</row>
    <row r="2" spans="1:243" ht="15.5" x14ac:dyDescent="0.35">
      <c r="A2" s="13" t="s">
        <v>0</v>
      </c>
      <c r="B2" s="14"/>
      <c r="C2" s="15"/>
      <c r="F2" s="9"/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</row>
    <row r="3" spans="1:243" ht="13.5" thickBot="1" x14ac:dyDescent="0.35">
      <c r="A3" s="67" t="s">
        <v>1</v>
      </c>
      <c r="B3" s="68" t="s">
        <v>41</v>
      </c>
      <c r="C3" s="69"/>
      <c r="F3" s="9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</row>
    <row r="4" spans="1:243" s="25" customFormat="1" ht="38" thickBot="1" x14ac:dyDescent="0.3">
      <c r="A4" s="20" t="s">
        <v>2</v>
      </c>
      <c r="B4" s="21" t="s">
        <v>25</v>
      </c>
      <c r="C4" s="129" t="s">
        <v>24</v>
      </c>
      <c r="D4" s="22" t="s">
        <v>27</v>
      </c>
      <c r="E4" s="23" t="s">
        <v>19</v>
      </c>
      <c r="F4" s="10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</row>
    <row r="5" spans="1:243" x14ac:dyDescent="0.25">
      <c r="A5" s="135" t="s">
        <v>3</v>
      </c>
      <c r="B5" s="42"/>
      <c r="C5" s="140">
        <f>COUNT(B51:B1000)</f>
        <v>0</v>
      </c>
      <c r="D5" s="16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</row>
    <row r="6" spans="1:243" x14ac:dyDescent="0.25">
      <c r="A6" s="26" t="s">
        <v>4</v>
      </c>
      <c r="B6" s="132" t="e">
        <f>AVERAGE(B51:B1000)</f>
        <v>#DIV/0!</v>
      </c>
      <c r="C6" s="137"/>
      <c r="D6" s="16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</row>
    <row r="7" spans="1:243" x14ac:dyDescent="0.25">
      <c r="A7" s="26" t="s">
        <v>5</v>
      </c>
      <c r="B7" s="132" t="e">
        <f>STDEV(B51:B1000)</f>
        <v>#DIV/0!</v>
      </c>
      <c r="C7" s="137"/>
      <c r="D7" s="16"/>
      <c r="F7" s="10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</row>
    <row r="8" spans="1:243" x14ac:dyDescent="0.25">
      <c r="A8" s="26" t="s">
        <v>6</v>
      </c>
      <c r="B8" s="132" t="e">
        <f>B6+B7</f>
        <v>#DIV/0!</v>
      </c>
      <c r="C8" s="137"/>
      <c r="D8" s="16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</row>
    <row r="9" spans="1:243" x14ac:dyDescent="0.25">
      <c r="A9" s="26" t="s">
        <v>7</v>
      </c>
      <c r="B9" s="132" t="e">
        <f>B6-B7</f>
        <v>#DIV/0!</v>
      </c>
      <c r="C9" s="137"/>
      <c r="D9" s="16"/>
      <c r="F9" s="10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</row>
    <row r="10" spans="1:243" x14ac:dyDescent="0.25">
      <c r="A10" s="26" t="s">
        <v>8</v>
      </c>
      <c r="B10" s="132" t="e">
        <f>MEDIAN(B51:B1000)</f>
        <v>#NUM!</v>
      </c>
      <c r="C10" s="137"/>
      <c r="D10" s="16"/>
      <c r="F10" s="10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</row>
    <row r="11" spans="1:243" x14ac:dyDescent="0.25">
      <c r="A11" s="26" t="s">
        <v>43</v>
      </c>
      <c r="B11" s="133">
        <f>MIN(B51:B1000)</f>
        <v>0</v>
      </c>
      <c r="C11" s="137"/>
      <c r="D11" s="16"/>
      <c r="F11" s="10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</row>
    <row r="12" spans="1:243" x14ac:dyDescent="0.25">
      <c r="A12" s="26" t="s">
        <v>42</v>
      </c>
      <c r="B12" s="133">
        <f>MAX(B51:B1000)</f>
        <v>0</v>
      </c>
      <c r="C12" s="137"/>
      <c r="D12" s="16"/>
      <c r="F12" s="10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</row>
    <row r="13" spans="1:243" x14ac:dyDescent="0.25">
      <c r="A13" s="26" t="s">
        <v>9</v>
      </c>
      <c r="B13" s="132" t="e">
        <f>QUARTILE(B51:B1000,3)</f>
        <v>#NUM!</v>
      </c>
      <c r="C13" s="137"/>
      <c r="D13" s="16"/>
      <c r="F13" s="10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</row>
    <row r="14" spans="1:243" x14ac:dyDescent="0.25">
      <c r="A14" s="26" t="s">
        <v>10</v>
      </c>
      <c r="B14" s="132" t="e">
        <f>QUARTILE(B51:B1000,1)</f>
        <v>#NUM!</v>
      </c>
      <c r="C14" s="137"/>
      <c r="D14" s="16"/>
      <c r="F14" s="1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</row>
    <row r="15" spans="1:243" x14ac:dyDescent="0.25">
      <c r="A15" s="26" t="s">
        <v>11</v>
      </c>
      <c r="B15" s="132" t="e">
        <f>B13-B14</f>
        <v>#NUM!</v>
      </c>
      <c r="C15" s="137"/>
      <c r="D15" s="16"/>
      <c r="F15" s="10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</row>
    <row r="16" spans="1:243" x14ac:dyDescent="0.25">
      <c r="A16" s="26" t="s">
        <v>12</v>
      </c>
      <c r="B16" s="132" t="e">
        <f>PERCENTILE(B51:B1000,0.84)</f>
        <v>#NUM!</v>
      </c>
      <c r="C16" s="137"/>
      <c r="D16" s="16"/>
      <c r="F16" s="10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</row>
    <row r="17" spans="1:243" x14ac:dyDescent="0.25">
      <c r="A17" s="26" t="s">
        <v>13</v>
      </c>
      <c r="B17" s="132" t="e">
        <f>PERCENTILE(B51:B1000,0.16)</f>
        <v>#NUM!</v>
      </c>
      <c r="C17" s="137"/>
      <c r="D17" s="16"/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</row>
    <row r="18" spans="1:243" ht="13" thickBot="1" x14ac:dyDescent="0.3">
      <c r="A18" s="28" t="s">
        <v>14</v>
      </c>
      <c r="B18" s="138" t="e">
        <f>B16-B17</f>
        <v>#NUM!</v>
      </c>
      <c r="C18" s="139"/>
      <c r="D18" s="9"/>
      <c r="F18" s="10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</row>
    <row r="19" spans="1:243" x14ac:dyDescent="0.25">
      <c r="A19" s="134"/>
      <c r="B19" s="9"/>
      <c r="C19" s="10"/>
      <c r="D19" s="10"/>
      <c r="F19" s="9"/>
      <c r="G19" s="10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</row>
    <row r="20" spans="1:243" ht="13" thickBot="1" x14ac:dyDescent="0.3">
      <c r="A20" s="30"/>
      <c r="B20" s="31"/>
      <c r="C20" s="32"/>
      <c r="D20" s="10"/>
      <c r="F20" s="9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</row>
    <row r="21" spans="1:243" s="40" customFormat="1" ht="25.5" thickBot="1" x14ac:dyDescent="0.3">
      <c r="A21" s="33" t="s">
        <v>15</v>
      </c>
      <c r="B21" s="34" t="s">
        <v>26</v>
      </c>
      <c r="C21" s="35" t="s">
        <v>16</v>
      </c>
      <c r="D21" s="36"/>
      <c r="E21" s="37"/>
      <c r="F21" s="3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</row>
    <row r="22" spans="1:243" x14ac:dyDescent="0.25">
      <c r="A22" s="41"/>
      <c r="B22" s="42">
        <v>0.3</v>
      </c>
      <c r="C22" s="43">
        <f t="array" ref="C22:C43">FREQUENCY(B51:B1000,B22:B42)</f>
        <v>0</v>
      </c>
      <c r="D22" s="44"/>
      <c r="F22" s="9"/>
      <c r="G22" s="10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</row>
    <row r="23" spans="1:243" x14ac:dyDescent="0.25">
      <c r="A23" s="45"/>
      <c r="B23" s="46">
        <v>1</v>
      </c>
      <c r="C23" s="47">
        <v>0</v>
      </c>
      <c r="D23" s="44"/>
      <c r="F23" s="9"/>
      <c r="G23" s="10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</row>
    <row r="24" spans="1:243" x14ac:dyDescent="0.25">
      <c r="A24" s="45"/>
      <c r="B24" s="46">
        <v>2</v>
      </c>
      <c r="C24" s="47">
        <v>0</v>
      </c>
      <c r="D24" s="44"/>
      <c r="F24" s="9"/>
      <c r="G24" s="1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</row>
    <row r="25" spans="1:243" x14ac:dyDescent="0.25">
      <c r="A25" s="45"/>
      <c r="B25" s="46">
        <v>3</v>
      </c>
      <c r="C25" s="47">
        <v>0</v>
      </c>
      <c r="D25" s="44"/>
      <c r="F25" s="9"/>
      <c r="G25" s="10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</row>
    <row r="26" spans="1:243" x14ac:dyDescent="0.25">
      <c r="A26" s="45"/>
      <c r="B26" s="46">
        <v>4</v>
      </c>
      <c r="C26" s="47">
        <v>0</v>
      </c>
      <c r="D26" s="44"/>
      <c r="F26" s="9"/>
      <c r="G26" s="10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</row>
    <row r="27" spans="1:243" x14ac:dyDescent="0.25">
      <c r="A27" s="45"/>
      <c r="B27" s="46">
        <v>5</v>
      </c>
      <c r="C27" s="47">
        <v>0</v>
      </c>
      <c r="D27" s="44"/>
      <c r="F27" s="9"/>
      <c r="G27" s="10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</row>
    <row r="28" spans="1:243" x14ac:dyDescent="0.25">
      <c r="A28" s="45"/>
      <c r="B28" s="46">
        <v>6</v>
      </c>
      <c r="C28" s="47">
        <v>0</v>
      </c>
      <c r="D28" s="44"/>
      <c r="F28" s="9"/>
      <c r="G28" s="10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</row>
    <row r="29" spans="1:243" x14ac:dyDescent="0.25">
      <c r="A29" s="45"/>
      <c r="B29" s="46">
        <v>7</v>
      </c>
      <c r="C29" s="47">
        <v>0</v>
      </c>
      <c r="D29" s="44"/>
      <c r="F29" s="9"/>
      <c r="G29" s="10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</row>
    <row r="30" spans="1:243" x14ac:dyDescent="0.25">
      <c r="A30" s="45"/>
      <c r="B30" s="46">
        <v>8</v>
      </c>
      <c r="C30" s="47">
        <v>0</v>
      </c>
      <c r="D30" s="44"/>
      <c r="F30" s="9"/>
      <c r="G30" s="10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</row>
    <row r="31" spans="1:243" x14ac:dyDescent="0.25">
      <c r="A31" s="45"/>
      <c r="B31" s="46">
        <v>9</v>
      </c>
      <c r="C31" s="47">
        <v>0</v>
      </c>
      <c r="D31" s="44"/>
      <c r="F31" s="9"/>
      <c r="G31" s="10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</row>
    <row r="32" spans="1:243" x14ac:dyDescent="0.25">
      <c r="A32" s="45"/>
      <c r="B32" s="46">
        <v>10</v>
      </c>
      <c r="C32" s="47">
        <v>0</v>
      </c>
      <c r="D32" s="44"/>
      <c r="F32" s="9"/>
      <c r="G32" s="10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</row>
    <row r="33" spans="1:243" x14ac:dyDescent="0.25">
      <c r="A33" s="45"/>
      <c r="B33" s="46">
        <v>12</v>
      </c>
      <c r="C33" s="47">
        <v>0</v>
      </c>
      <c r="D33" s="44"/>
      <c r="F33" s="9"/>
      <c r="G33" s="10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</row>
    <row r="34" spans="1:243" x14ac:dyDescent="0.25">
      <c r="A34" s="45"/>
      <c r="B34" s="46">
        <v>14</v>
      </c>
      <c r="C34" s="47">
        <v>0</v>
      </c>
      <c r="D34" s="44"/>
      <c r="F34" s="9"/>
      <c r="G34" s="10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</row>
    <row r="35" spans="1:243" x14ac:dyDescent="0.25">
      <c r="A35" s="45"/>
      <c r="B35" s="46">
        <v>16</v>
      </c>
      <c r="C35" s="47">
        <v>0</v>
      </c>
      <c r="D35" s="44"/>
      <c r="F35" s="9"/>
      <c r="G35" s="10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</row>
    <row r="36" spans="1:243" x14ac:dyDescent="0.25">
      <c r="A36" s="45"/>
      <c r="B36" s="46">
        <v>18</v>
      </c>
      <c r="C36" s="47">
        <v>0</v>
      </c>
      <c r="D36" s="44"/>
      <c r="F36" s="9"/>
      <c r="G36" s="10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</row>
    <row r="37" spans="1:243" x14ac:dyDescent="0.25">
      <c r="A37" s="45"/>
      <c r="B37" s="46">
        <v>20</v>
      </c>
      <c r="C37" s="47">
        <v>0</v>
      </c>
      <c r="D37" s="44"/>
      <c r="F37" s="9"/>
      <c r="G37" s="10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</row>
    <row r="38" spans="1:243" x14ac:dyDescent="0.25">
      <c r="A38" s="45"/>
      <c r="B38" s="46">
        <v>25</v>
      </c>
      <c r="C38" s="47">
        <v>0</v>
      </c>
      <c r="D38" s="44"/>
      <c r="F38" s="9"/>
      <c r="G38" s="10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</row>
    <row r="39" spans="1:243" x14ac:dyDescent="0.25">
      <c r="A39" s="45"/>
      <c r="B39" s="46">
        <v>30</v>
      </c>
      <c r="C39" s="47">
        <v>0</v>
      </c>
      <c r="D39" s="44"/>
      <c r="F39" s="9"/>
      <c r="G39" s="10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</row>
    <row r="40" spans="1:243" x14ac:dyDescent="0.25">
      <c r="A40" s="45"/>
      <c r="B40" s="46">
        <v>35</v>
      </c>
      <c r="C40" s="47">
        <v>0</v>
      </c>
      <c r="D40" s="44"/>
      <c r="F40" s="9"/>
      <c r="G40" s="10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</row>
    <row r="41" spans="1:243" x14ac:dyDescent="0.25">
      <c r="A41" s="45"/>
      <c r="B41" s="46">
        <v>40</v>
      </c>
      <c r="C41" s="47">
        <v>0</v>
      </c>
      <c r="D41" s="44"/>
      <c r="F41" s="9"/>
      <c r="G41" s="10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</row>
    <row r="42" spans="1:243" x14ac:dyDescent="0.25">
      <c r="A42" s="45"/>
      <c r="B42" s="46">
        <v>45</v>
      </c>
      <c r="C42" s="47">
        <v>0</v>
      </c>
      <c r="D42" s="44"/>
      <c r="F42" s="9"/>
      <c r="G42" s="10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</row>
    <row r="43" spans="1:243" ht="13" thickBot="1" x14ac:dyDescent="0.3">
      <c r="A43" s="45"/>
      <c r="B43" s="27"/>
      <c r="C43" s="111">
        <v>0</v>
      </c>
      <c r="D43" s="44"/>
      <c r="F43" s="9"/>
      <c r="G43" s="10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</row>
    <row r="44" spans="1:243" ht="13" thickBot="1" x14ac:dyDescent="0.3">
      <c r="A44" s="48"/>
      <c r="B44" s="29" t="s">
        <v>17</v>
      </c>
      <c r="C44" s="111">
        <f>SUM(C22:C43)</f>
        <v>0</v>
      </c>
      <c r="D44" s="44"/>
      <c r="F44" s="9"/>
      <c r="G44" s="10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</row>
    <row r="45" spans="1:243" x14ac:dyDescent="0.25">
      <c r="A45" s="49"/>
      <c r="B45" s="27"/>
      <c r="C45" s="27"/>
      <c r="D45" s="44"/>
      <c r="F45" s="9"/>
      <c r="G45" s="10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</row>
    <row r="46" spans="1:243" x14ac:dyDescent="0.25">
      <c r="A46" s="26"/>
      <c r="B46" s="9"/>
      <c r="C46" s="10"/>
      <c r="D46" s="10"/>
      <c r="F46" s="9"/>
      <c r="G46" s="10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</row>
    <row r="47" spans="1:243" x14ac:dyDescent="0.25">
      <c r="A47" s="45"/>
      <c r="B47" s="16"/>
      <c r="C47" s="50"/>
      <c r="D47" s="50"/>
      <c r="F47" s="9"/>
      <c r="G47" s="10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</row>
    <row r="48" spans="1:243" x14ac:dyDescent="0.25">
      <c r="A48" s="45"/>
      <c r="B48" s="16"/>
      <c r="C48" s="50"/>
      <c r="D48" s="50"/>
      <c r="F48" s="9"/>
      <c r="G48" s="10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</row>
    <row r="49" spans="1:243" ht="13" thickBot="1" x14ac:dyDescent="0.3">
      <c r="A49" s="48"/>
      <c r="B49" s="31"/>
      <c r="C49" s="32"/>
      <c r="D49" s="32"/>
      <c r="E49" s="31"/>
      <c r="F49" s="9"/>
      <c r="G49" s="10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</row>
    <row r="50" spans="1:243" ht="38" thickBot="1" x14ac:dyDescent="0.3">
      <c r="A50" s="20" t="s">
        <v>2</v>
      </c>
      <c r="B50" s="51" t="s">
        <v>28</v>
      </c>
      <c r="C50" s="52" t="s">
        <v>24</v>
      </c>
      <c r="D50" s="53" t="s">
        <v>18</v>
      </c>
      <c r="E50" s="54" t="s">
        <v>19</v>
      </c>
    </row>
    <row r="51" spans="1:243" x14ac:dyDescent="0.25">
      <c r="A51" s="97"/>
      <c r="B51" s="98"/>
      <c r="C51" s="98"/>
      <c r="D51" s="99"/>
      <c r="E51" s="100"/>
    </row>
    <row r="52" spans="1:243" x14ac:dyDescent="0.25">
      <c r="A52" s="101"/>
      <c r="B52" s="95"/>
      <c r="C52" s="95"/>
      <c r="D52" s="96"/>
      <c r="E52" s="102"/>
    </row>
    <row r="53" spans="1:243" x14ac:dyDescent="0.25">
      <c r="A53" s="4"/>
      <c r="B53" s="1"/>
      <c r="C53" s="3"/>
      <c r="D53" s="3"/>
      <c r="E53" s="2"/>
    </row>
    <row r="54" spans="1:243" x14ac:dyDescent="0.25">
      <c r="A54" s="4"/>
      <c r="B54" s="1"/>
      <c r="C54" s="3"/>
      <c r="D54" s="3"/>
      <c r="E54" s="2"/>
    </row>
    <row r="55" spans="1:243" x14ac:dyDescent="0.25">
      <c r="A55" s="4"/>
      <c r="B55" s="1"/>
      <c r="C55" s="3"/>
      <c r="D55" s="3"/>
      <c r="E55" s="2"/>
    </row>
    <row r="56" spans="1:243" x14ac:dyDescent="0.25">
      <c r="A56" s="4"/>
      <c r="B56" s="1"/>
      <c r="C56" s="3"/>
      <c r="D56" s="3"/>
      <c r="E56" s="2"/>
    </row>
    <row r="57" spans="1:243" x14ac:dyDescent="0.25">
      <c r="A57" s="4"/>
      <c r="B57" s="1"/>
      <c r="C57" s="3"/>
      <c r="D57" s="3"/>
      <c r="E57" s="2"/>
    </row>
    <row r="58" spans="1:243" x14ac:dyDescent="0.25">
      <c r="A58" s="4"/>
      <c r="B58" s="1"/>
      <c r="C58" s="3"/>
      <c r="D58" s="3"/>
      <c r="E58" s="2"/>
    </row>
    <row r="59" spans="1:243" x14ac:dyDescent="0.25">
      <c r="A59" s="4"/>
      <c r="B59" s="1"/>
      <c r="C59" s="3"/>
      <c r="D59" s="3"/>
      <c r="E59" s="2"/>
    </row>
    <row r="60" spans="1:243" x14ac:dyDescent="0.25">
      <c r="A60" s="4"/>
      <c r="B60" s="1"/>
      <c r="C60" s="3"/>
      <c r="D60" s="3"/>
      <c r="E60" s="2"/>
    </row>
    <row r="61" spans="1:243" x14ac:dyDescent="0.25">
      <c r="A61" s="4"/>
      <c r="B61" s="1"/>
      <c r="C61" s="3"/>
      <c r="D61" s="3"/>
      <c r="E61" s="2"/>
    </row>
    <row r="62" spans="1:243" x14ac:dyDescent="0.25">
      <c r="A62" s="4"/>
      <c r="B62" s="1"/>
      <c r="C62" s="3"/>
      <c r="D62" s="3"/>
      <c r="E62" s="2"/>
    </row>
    <row r="63" spans="1:243" x14ac:dyDescent="0.25">
      <c r="A63" s="4"/>
      <c r="B63" s="1"/>
      <c r="C63" s="3"/>
      <c r="D63" s="3"/>
      <c r="E63" s="2"/>
    </row>
    <row r="64" spans="1:243" x14ac:dyDescent="0.25">
      <c r="A64" s="4"/>
      <c r="B64" s="1"/>
      <c r="C64" s="3"/>
      <c r="D64" s="3"/>
      <c r="E64" s="2"/>
    </row>
    <row r="65" spans="1:5" x14ac:dyDescent="0.25">
      <c r="A65" s="4"/>
      <c r="B65" s="1"/>
      <c r="C65" s="3"/>
      <c r="D65" s="3"/>
      <c r="E65" s="2"/>
    </row>
    <row r="66" spans="1:5" x14ac:dyDescent="0.25">
      <c r="A66" s="4"/>
      <c r="B66" s="1"/>
      <c r="C66" s="3"/>
      <c r="D66" s="3"/>
      <c r="E66" s="2"/>
    </row>
    <row r="67" spans="1:5" x14ac:dyDescent="0.25">
      <c r="A67" s="4"/>
      <c r="B67" s="1"/>
      <c r="C67" s="3"/>
      <c r="D67" s="3"/>
      <c r="E67" s="2"/>
    </row>
    <row r="68" spans="1:5" x14ac:dyDescent="0.25">
      <c r="A68" s="4"/>
      <c r="B68" s="1"/>
      <c r="C68" s="3"/>
      <c r="D68" s="3"/>
      <c r="E68" s="2"/>
    </row>
    <row r="69" spans="1:5" x14ac:dyDescent="0.25">
      <c r="A69" s="4"/>
      <c r="B69" s="1"/>
      <c r="C69" s="3"/>
      <c r="D69" s="3"/>
      <c r="E69" s="2"/>
    </row>
    <row r="70" spans="1:5" x14ac:dyDescent="0.25">
      <c r="A70" s="4"/>
      <c r="B70" s="1"/>
      <c r="C70" s="3"/>
      <c r="D70" s="3"/>
      <c r="E70" s="2"/>
    </row>
    <row r="71" spans="1:5" x14ac:dyDescent="0.25">
      <c r="A71" s="4"/>
      <c r="B71" s="1"/>
      <c r="C71" s="3"/>
      <c r="D71" s="3"/>
      <c r="E71" s="2"/>
    </row>
    <row r="72" spans="1:5" x14ac:dyDescent="0.25">
      <c r="A72" s="4"/>
      <c r="B72" s="1"/>
      <c r="C72" s="3"/>
      <c r="D72" s="3"/>
      <c r="E72" s="2"/>
    </row>
    <row r="73" spans="1:5" x14ac:dyDescent="0.25">
      <c r="A73" s="4"/>
      <c r="B73" s="1"/>
      <c r="C73" s="3"/>
      <c r="D73" s="3"/>
      <c r="E73" s="2"/>
    </row>
    <row r="74" spans="1:5" x14ac:dyDescent="0.25">
      <c r="A74" s="4"/>
      <c r="B74" s="1"/>
      <c r="C74" s="3"/>
      <c r="D74" s="3"/>
      <c r="E74" s="2"/>
    </row>
    <row r="75" spans="1:5" x14ac:dyDescent="0.25">
      <c r="A75" s="4"/>
      <c r="B75" s="1"/>
      <c r="C75" s="3"/>
      <c r="D75" s="3"/>
      <c r="E75" s="2"/>
    </row>
    <row r="76" spans="1:5" x14ac:dyDescent="0.25">
      <c r="A76" s="4"/>
      <c r="B76" s="1"/>
      <c r="C76" s="3"/>
      <c r="D76" s="3"/>
      <c r="E76" s="2"/>
    </row>
    <row r="77" spans="1:5" x14ac:dyDescent="0.25">
      <c r="A77" s="4"/>
      <c r="B77" s="1"/>
      <c r="C77" s="3"/>
      <c r="D77" s="3"/>
      <c r="E77" s="2"/>
    </row>
    <row r="78" spans="1:5" x14ac:dyDescent="0.25">
      <c r="A78" s="4"/>
      <c r="B78" s="3"/>
      <c r="C78" s="3"/>
      <c r="D78" s="3"/>
      <c r="E78" s="2"/>
    </row>
    <row r="79" spans="1:5" x14ac:dyDescent="0.25">
      <c r="A79" s="4"/>
      <c r="B79" s="3"/>
      <c r="C79" s="3"/>
      <c r="D79" s="3"/>
      <c r="E79" s="2"/>
    </row>
    <row r="80" spans="1:5" x14ac:dyDescent="0.25">
      <c r="A80" s="4"/>
      <c r="B80" s="3"/>
      <c r="C80" s="3"/>
      <c r="D80" s="3"/>
      <c r="E80" s="2"/>
    </row>
    <row r="81" spans="1:5" x14ac:dyDescent="0.25">
      <c r="A81" s="4"/>
      <c r="B81" s="3"/>
      <c r="C81" s="3"/>
      <c r="D81" s="3"/>
      <c r="E81" s="2"/>
    </row>
    <row r="82" spans="1:5" x14ac:dyDescent="0.25">
      <c r="A82" s="4"/>
      <c r="B82" s="3"/>
      <c r="C82" s="3"/>
      <c r="D82" s="3"/>
      <c r="E82" s="2"/>
    </row>
    <row r="83" spans="1:5" x14ac:dyDescent="0.25">
      <c r="A83" s="4"/>
      <c r="B83" s="3"/>
      <c r="C83" s="3"/>
      <c r="D83" s="3"/>
      <c r="E83" s="2"/>
    </row>
    <row r="84" spans="1:5" x14ac:dyDescent="0.25">
      <c r="A84" s="4"/>
      <c r="B84" s="3"/>
      <c r="C84" s="3"/>
      <c r="D84" s="3"/>
      <c r="E84" s="2"/>
    </row>
    <row r="85" spans="1:5" x14ac:dyDescent="0.25">
      <c r="A85" s="4"/>
      <c r="B85" s="3"/>
      <c r="C85" s="3"/>
      <c r="D85" s="3"/>
      <c r="E85" s="2"/>
    </row>
    <row r="86" spans="1:5" x14ac:dyDescent="0.25">
      <c r="A86" s="4"/>
      <c r="B86" s="3"/>
      <c r="C86" s="3"/>
      <c r="D86" s="3"/>
      <c r="E86" s="2"/>
    </row>
    <row r="87" spans="1:5" x14ac:dyDescent="0.25">
      <c r="A87" s="4"/>
      <c r="B87" s="3"/>
      <c r="C87" s="3"/>
      <c r="D87" s="3"/>
      <c r="E87" s="2"/>
    </row>
    <row r="88" spans="1:5" x14ac:dyDescent="0.25">
      <c r="A88" s="4"/>
      <c r="B88" s="3"/>
      <c r="C88" s="3"/>
      <c r="D88" s="3"/>
      <c r="E88" s="2"/>
    </row>
    <row r="89" spans="1:5" x14ac:dyDescent="0.25">
      <c r="A89" s="4"/>
      <c r="B89" s="3"/>
      <c r="C89" s="3"/>
      <c r="D89" s="3"/>
      <c r="E89" s="2"/>
    </row>
    <row r="90" spans="1:5" x14ac:dyDescent="0.25">
      <c r="A90" s="4"/>
      <c r="B90" s="3"/>
      <c r="C90" s="3"/>
      <c r="D90" s="3"/>
      <c r="E90" s="2"/>
    </row>
    <row r="91" spans="1:5" x14ac:dyDescent="0.25">
      <c r="A91" s="4"/>
      <c r="B91" s="3"/>
      <c r="C91" s="3"/>
      <c r="D91" s="3"/>
      <c r="E91" s="2"/>
    </row>
    <row r="92" spans="1:5" x14ac:dyDescent="0.25">
      <c r="A92" s="4"/>
      <c r="B92" s="3"/>
      <c r="C92" s="3"/>
      <c r="D92" s="3"/>
      <c r="E92" s="2"/>
    </row>
    <row r="93" spans="1:5" x14ac:dyDescent="0.25">
      <c r="A93" s="4"/>
      <c r="B93" s="3"/>
      <c r="C93" s="3"/>
      <c r="D93" s="3"/>
      <c r="E93" s="2"/>
    </row>
    <row r="94" spans="1:5" x14ac:dyDescent="0.25">
      <c r="A94" s="4"/>
      <c r="B94" s="3"/>
      <c r="C94" s="3"/>
      <c r="D94" s="3"/>
      <c r="E94" s="2"/>
    </row>
    <row r="95" spans="1:5" x14ac:dyDescent="0.25">
      <c r="A95" s="4"/>
      <c r="B95" s="3"/>
      <c r="C95" s="3"/>
      <c r="D95" s="3"/>
      <c r="E95" s="2"/>
    </row>
    <row r="96" spans="1:5" x14ac:dyDescent="0.25">
      <c r="A96" s="4"/>
      <c r="B96" s="3"/>
      <c r="C96" s="3"/>
      <c r="D96" s="3"/>
      <c r="E96" s="2"/>
    </row>
    <row r="97" spans="1:5" x14ac:dyDescent="0.25">
      <c r="A97" s="4"/>
      <c r="B97" s="3"/>
      <c r="C97" s="3"/>
      <c r="D97" s="3"/>
      <c r="E97" s="2"/>
    </row>
    <row r="98" spans="1:5" x14ac:dyDescent="0.25">
      <c r="A98" s="4"/>
      <c r="B98" s="3"/>
      <c r="C98" s="3"/>
      <c r="D98" s="3"/>
      <c r="E98" s="2"/>
    </row>
    <row r="99" spans="1:5" x14ac:dyDescent="0.25">
      <c r="A99" s="4"/>
      <c r="B99" s="3"/>
      <c r="C99" s="3"/>
      <c r="D99" s="3"/>
      <c r="E99" s="2"/>
    </row>
    <row r="100" spans="1:5" x14ac:dyDescent="0.25">
      <c r="A100" s="4"/>
      <c r="B100" s="3"/>
      <c r="C100" s="3"/>
      <c r="D100" s="3"/>
      <c r="E100" s="2"/>
    </row>
    <row r="101" spans="1:5" x14ac:dyDescent="0.25">
      <c r="A101" s="4"/>
      <c r="B101" s="3"/>
      <c r="C101" s="3"/>
      <c r="D101" s="3"/>
      <c r="E101" s="2"/>
    </row>
    <row r="102" spans="1:5" x14ac:dyDescent="0.25">
      <c r="A102" s="4"/>
      <c r="B102" s="3"/>
      <c r="C102" s="3"/>
      <c r="D102" s="3"/>
      <c r="E102" s="2"/>
    </row>
    <row r="103" spans="1:5" x14ac:dyDescent="0.25">
      <c r="A103" s="4"/>
      <c r="B103" s="3"/>
      <c r="C103" s="3"/>
      <c r="D103" s="3"/>
      <c r="E103" s="2"/>
    </row>
    <row r="104" spans="1:5" x14ac:dyDescent="0.25">
      <c r="A104" s="4"/>
      <c r="B104" s="3"/>
      <c r="C104" s="3"/>
      <c r="D104" s="3"/>
      <c r="E104" s="2"/>
    </row>
    <row r="105" spans="1:5" x14ac:dyDescent="0.25">
      <c r="A105" s="4"/>
      <c r="B105" s="3"/>
      <c r="C105" s="3"/>
      <c r="D105" s="3"/>
      <c r="E105" s="2"/>
    </row>
    <row r="106" spans="1:5" x14ac:dyDescent="0.25">
      <c r="A106" s="4"/>
      <c r="B106" s="3"/>
      <c r="C106" s="3"/>
      <c r="D106" s="3"/>
      <c r="E106" s="2"/>
    </row>
    <row r="107" spans="1:5" x14ac:dyDescent="0.25">
      <c r="A107" s="4"/>
      <c r="B107" s="3"/>
      <c r="C107" s="3"/>
      <c r="D107" s="3"/>
      <c r="E107" s="2"/>
    </row>
    <row r="108" spans="1:5" x14ac:dyDescent="0.25">
      <c r="A108" s="4"/>
      <c r="B108" s="3"/>
      <c r="C108" s="3"/>
      <c r="D108" s="3"/>
      <c r="E108" s="2"/>
    </row>
    <row r="109" spans="1:5" x14ac:dyDescent="0.25">
      <c r="A109" s="4"/>
      <c r="B109" s="3"/>
      <c r="C109" s="3"/>
      <c r="D109" s="3"/>
      <c r="E109" s="2"/>
    </row>
    <row r="110" spans="1:5" x14ac:dyDescent="0.25">
      <c r="A110" s="4"/>
      <c r="B110" s="3"/>
      <c r="C110" s="3"/>
      <c r="D110" s="3"/>
      <c r="E110" s="2"/>
    </row>
    <row r="111" spans="1:5" x14ac:dyDescent="0.25">
      <c r="A111" s="4"/>
      <c r="B111" s="3"/>
      <c r="C111" s="3"/>
      <c r="D111" s="3"/>
      <c r="E111" s="2"/>
    </row>
    <row r="112" spans="1:5" x14ac:dyDescent="0.25">
      <c r="A112" s="4"/>
      <c r="B112" s="3"/>
      <c r="C112" s="3"/>
      <c r="D112" s="3"/>
      <c r="E112" s="2"/>
    </row>
    <row r="113" spans="1:5" x14ac:dyDescent="0.25">
      <c r="A113" s="4"/>
      <c r="B113" s="3"/>
      <c r="C113" s="3"/>
      <c r="D113" s="3"/>
      <c r="E113" s="2"/>
    </row>
    <row r="114" spans="1:5" x14ac:dyDescent="0.25">
      <c r="A114" s="4"/>
      <c r="B114" s="3"/>
      <c r="C114" s="3"/>
      <c r="D114" s="3"/>
      <c r="E114" s="2"/>
    </row>
    <row r="115" spans="1:5" x14ac:dyDescent="0.25">
      <c r="A115" s="4"/>
      <c r="B115" s="3"/>
      <c r="C115" s="3"/>
      <c r="D115" s="3"/>
      <c r="E115" s="2"/>
    </row>
    <row r="116" spans="1:5" x14ac:dyDescent="0.25">
      <c r="A116" s="4"/>
      <c r="B116" s="3"/>
      <c r="C116" s="3"/>
      <c r="D116" s="3"/>
      <c r="E116" s="2"/>
    </row>
    <row r="117" spans="1:5" x14ac:dyDescent="0.25">
      <c r="A117" s="4"/>
      <c r="B117" s="3"/>
      <c r="C117" s="3"/>
      <c r="D117" s="3"/>
      <c r="E117" s="2"/>
    </row>
    <row r="118" spans="1:5" x14ac:dyDescent="0.25">
      <c r="A118" s="4"/>
      <c r="B118" s="3"/>
      <c r="C118" s="3"/>
      <c r="D118" s="3"/>
      <c r="E118" s="2"/>
    </row>
    <row r="119" spans="1:5" x14ac:dyDescent="0.25">
      <c r="A119" s="4"/>
      <c r="B119" s="3"/>
      <c r="C119" s="3"/>
      <c r="D119" s="3"/>
      <c r="E119" s="2"/>
    </row>
    <row r="120" spans="1:5" x14ac:dyDescent="0.25">
      <c r="A120" s="4"/>
      <c r="B120" s="3"/>
      <c r="C120" s="3"/>
      <c r="D120" s="3"/>
      <c r="E120" s="2"/>
    </row>
    <row r="121" spans="1:5" x14ac:dyDescent="0.25">
      <c r="A121" s="4"/>
      <c r="B121" s="3"/>
      <c r="C121" s="3"/>
      <c r="D121" s="3"/>
      <c r="E121" s="2"/>
    </row>
    <row r="122" spans="1:5" x14ac:dyDescent="0.25">
      <c r="A122" s="4"/>
      <c r="B122" s="3"/>
      <c r="C122" s="3"/>
      <c r="D122" s="3"/>
      <c r="E122" s="2"/>
    </row>
    <row r="123" spans="1:5" x14ac:dyDescent="0.25">
      <c r="A123" s="4"/>
      <c r="B123" s="1"/>
      <c r="C123" s="3"/>
      <c r="D123" s="3"/>
      <c r="E123" s="2"/>
    </row>
    <row r="124" spans="1:5" x14ac:dyDescent="0.25">
      <c r="A124" s="4"/>
      <c r="B124" s="1"/>
      <c r="C124" s="3"/>
      <c r="D124" s="3"/>
      <c r="E124" s="2"/>
    </row>
    <row r="125" spans="1:5" x14ac:dyDescent="0.25">
      <c r="A125" s="4"/>
      <c r="B125" s="1"/>
      <c r="C125" s="3"/>
      <c r="D125" s="3"/>
      <c r="E125" s="2"/>
    </row>
    <row r="126" spans="1:5" x14ac:dyDescent="0.25">
      <c r="A126" s="4"/>
      <c r="B126" s="1"/>
      <c r="C126" s="3"/>
      <c r="D126" s="3"/>
      <c r="E126" s="2"/>
    </row>
    <row r="127" spans="1:5" x14ac:dyDescent="0.25">
      <c r="A127" s="4"/>
      <c r="B127" s="1"/>
      <c r="C127" s="3"/>
      <c r="D127" s="3"/>
      <c r="E127" s="2"/>
    </row>
    <row r="128" spans="1:5" x14ac:dyDescent="0.25">
      <c r="A128" s="4"/>
      <c r="B128" s="1"/>
      <c r="C128" s="3"/>
      <c r="D128" s="3"/>
      <c r="E128" s="2"/>
    </row>
    <row r="129" spans="1:5" x14ac:dyDescent="0.25">
      <c r="A129" s="4"/>
      <c r="B129" s="1"/>
      <c r="C129" s="3"/>
      <c r="D129" s="3"/>
      <c r="E129" s="2"/>
    </row>
    <row r="130" spans="1:5" x14ac:dyDescent="0.25">
      <c r="A130" s="4"/>
      <c r="B130" s="1"/>
      <c r="C130" s="3"/>
      <c r="D130" s="3"/>
      <c r="E130" s="2"/>
    </row>
    <row r="131" spans="1:5" x14ac:dyDescent="0.25">
      <c r="A131" s="4"/>
      <c r="B131" s="1"/>
      <c r="C131" s="3"/>
      <c r="D131" s="3"/>
      <c r="E131" s="2"/>
    </row>
    <row r="132" spans="1:5" x14ac:dyDescent="0.25">
      <c r="A132" s="4"/>
      <c r="B132" s="1"/>
      <c r="C132" s="3"/>
      <c r="D132" s="3"/>
      <c r="E132" s="2"/>
    </row>
    <row r="133" spans="1:5" x14ac:dyDescent="0.25">
      <c r="A133" s="4"/>
      <c r="B133" s="1"/>
      <c r="C133" s="3"/>
      <c r="D133" s="3"/>
      <c r="E133" s="2"/>
    </row>
    <row r="134" spans="1:5" x14ac:dyDescent="0.25">
      <c r="A134" s="4"/>
      <c r="B134" s="1"/>
      <c r="C134" s="3"/>
      <c r="D134" s="3"/>
      <c r="E134" s="2"/>
    </row>
    <row r="135" spans="1:5" x14ac:dyDescent="0.25">
      <c r="A135" s="4"/>
      <c r="B135" s="1"/>
      <c r="C135" s="3"/>
      <c r="D135" s="3"/>
      <c r="E135" s="2"/>
    </row>
    <row r="136" spans="1:5" x14ac:dyDescent="0.25">
      <c r="A136" s="4"/>
      <c r="B136" s="1"/>
      <c r="C136" s="3"/>
      <c r="D136" s="3"/>
      <c r="E136" s="2"/>
    </row>
    <row r="137" spans="1:5" x14ac:dyDescent="0.25">
      <c r="A137" s="4"/>
      <c r="B137" s="1"/>
      <c r="C137" s="3"/>
      <c r="D137" s="3"/>
      <c r="E137" s="2"/>
    </row>
    <row r="138" spans="1:5" x14ac:dyDescent="0.25">
      <c r="A138" s="4"/>
      <c r="B138" s="1"/>
      <c r="C138" s="3"/>
      <c r="D138" s="3"/>
      <c r="E138" s="2"/>
    </row>
    <row r="139" spans="1:5" x14ac:dyDescent="0.25">
      <c r="A139" s="4"/>
      <c r="B139" s="1"/>
      <c r="C139" s="3"/>
      <c r="D139" s="3"/>
      <c r="E139" s="2"/>
    </row>
    <row r="140" spans="1:5" x14ac:dyDescent="0.25">
      <c r="A140" s="4"/>
      <c r="B140" s="1"/>
      <c r="C140" s="3"/>
      <c r="D140" s="3"/>
      <c r="E140" s="2"/>
    </row>
    <row r="141" spans="1:5" x14ac:dyDescent="0.25">
      <c r="A141" s="4"/>
      <c r="B141" s="1"/>
      <c r="C141" s="3"/>
      <c r="D141" s="3"/>
      <c r="E141" s="2"/>
    </row>
    <row r="142" spans="1:5" x14ac:dyDescent="0.25">
      <c r="A142" s="4"/>
      <c r="B142" s="1"/>
      <c r="C142" s="3"/>
      <c r="D142" s="3"/>
      <c r="E142" s="2"/>
    </row>
    <row r="143" spans="1:5" x14ac:dyDescent="0.25">
      <c r="A143" s="4"/>
      <c r="B143" s="1"/>
      <c r="C143" s="3"/>
      <c r="D143" s="3"/>
      <c r="E143" s="2"/>
    </row>
    <row r="144" spans="1:5" x14ac:dyDescent="0.25">
      <c r="A144" s="4"/>
      <c r="B144" s="1"/>
      <c r="C144" s="3"/>
      <c r="D144" s="3"/>
      <c r="E144" s="2"/>
    </row>
    <row r="145" spans="1:5" x14ac:dyDescent="0.25">
      <c r="A145" s="4"/>
      <c r="B145" s="1"/>
      <c r="C145" s="3"/>
      <c r="D145" s="3"/>
      <c r="E145" s="2"/>
    </row>
    <row r="146" spans="1:5" x14ac:dyDescent="0.25">
      <c r="A146" s="4"/>
      <c r="B146" s="1"/>
      <c r="C146" s="3"/>
      <c r="D146" s="3"/>
      <c r="E146" s="2"/>
    </row>
    <row r="147" spans="1:5" x14ac:dyDescent="0.25">
      <c r="A147" s="4"/>
      <c r="B147" s="1"/>
      <c r="C147" s="3"/>
      <c r="D147" s="3"/>
      <c r="E147" s="2"/>
    </row>
    <row r="148" spans="1:5" x14ac:dyDescent="0.25">
      <c r="A148" s="4"/>
      <c r="B148" s="1"/>
      <c r="C148" s="3"/>
      <c r="D148" s="3"/>
      <c r="E148" s="2"/>
    </row>
    <row r="149" spans="1:5" x14ac:dyDescent="0.25">
      <c r="A149" s="4"/>
      <c r="B149" s="1"/>
      <c r="C149" s="3"/>
      <c r="D149" s="3"/>
      <c r="E149" s="2"/>
    </row>
    <row r="150" spans="1:5" x14ac:dyDescent="0.25">
      <c r="A150" s="4"/>
      <c r="B150" s="1"/>
      <c r="C150" s="3"/>
      <c r="D150" s="3"/>
      <c r="E150" s="2"/>
    </row>
    <row r="151" spans="1:5" x14ac:dyDescent="0.25">
      <c r="A151" s="4"/>
      <c r="B151" s="1"/>
      <c r="C151" s="3"/>
      <c r="D151" s="3"/>
      <c r="E151" s="2"/>
    </row>
    <row r="152" spans="1:5" x14ac:dyDescent="0.25">
      <c r="A152" s="4"/>
      <c r="B152" s="1"/>
      <c r="C152" s="3"/>
      <c r="D152" s="3"/>
      <c r="E152" s="2"/>
    </row>
    <row r="153" spans="1:5" x14ac:dyDescent="0.25">
      <c r="A153" s="4"/>
      <c r="B153" s="1"/>
      <c r="C153" s="3"/>
      <c r="D153" s="3"/>
      <c r="E153" s="2"/>
    </row>
    <row r="154" spans="1:5" x14ac:dyDescent="0.25">
      <c r="A154" s="4"/>
      <c r="B154" s="1"/>
      <c r="C154" s="3"/>
      <c r="D154" s="3"/>
      <c r="E154" s="2"/>
    </row>
    <row r="155" spans="1:5" x14ac:dyDescent="0.25">
      <c r="A155" s="4"/>
      <c r="B155" s="1"/>
      <c r="C155" s="3"/>
      <c r="D155" s="3"/>
      <c r="E155" s="2"/>
    </row>
    <row r="156" spans="1:5" x14ac:dyDescent="0.25">
      <c r="A156" s="4"/>
      <c r="B156" s="1"/>
      <c r="C156" s="3"/>
      <c r="D156" s="3"/>
      <c r="E156" s="2"/>
    </row>
    <row r="157" spans="1:5" x14ac:dyDescent="0.25">
      <c r="A157" s="4"/>
      <c r="B157" s="1"/>
      <c r="C157" s="3"/>
      <c r="D157" s="3"/>
      <c r="E157" s="2"/>
    </row>
    <row r="158" spans="1:5" x14ac:dyDescent="0.25">
      <c r="A158" s="4"/>
      <c r="B158" s="1"/>
      <c r="C158" s="3"/>
      <c r="D158" s="3"/>
      <c r="E158" s="2"/>
    </row>
    <row r="159" spans="1:5" x14ac:dyDescent="0.25">
      <c r="A159" s="4"/>
      <c r="B159" s="1"/>
      <c r="C159" s="3"/>
      <c r="D159" s="3"/>
      <c r="E159" s="2"/>
    </row>
    <row r="160" spans="1:5" x14ac:dyDescent="0.25">
      <c r="A160" s="4"/>
      <c r="B160" s="1"/>
      <c r="C160" s="3"/>
      <c r="D160" s="3"/>
      <c r="E160" s="2"/>
    </row>
    <row r="161" spans="1:5" x14ac:dyDescent="0.25">
      <c r="A161" s="4"/>
      <c r="B161" s="1"/>
      <c r="C161" s="3"/>
      <c r="D161" s="3"/>
      <c r="E161" s="2"/>
    </row>
    <row r="162" spans="1:5" x14ac:dyDescent="0.25">
      <c r="A162" s="4"/>
      <c r="B162" s="1"/>
      <c r="C162" s="3"/>
      <c r="D162" s="3"/>
      <c r="E162" s="2"/>
    </row>
    <row r="163" spans="1:5" x14ac:dyDescent="0.25">
      <c r="A163" s="4"/>
      <c r="B163" s="1"/>
      <c r="C163" s="3"/>
      <c r="D163" s="3"/>
      <c r="E163" s="2"/>
    </row>
    <row r="164" spans="1:5" x14ac:dyDescent="0.25">
      <c r="A164" s="4"/>
      <c r="B164" s="1"/>
      <c r="C164" s="3"/>
      <c r="D164" s="3"/>
      <c r="E164" s="2"/>
    </row>
    <row r="165" spans="1:5" x14ac:dyDescent="0.25">
      <c r="A165" s="4"/>
      <c r="B165" s="1"/>
      <c r="C165" s="3"/>
      <c r="D165" s="3"/>
      <c r="E165" s="2"/>
    </row>
    <row r="166" spans="1:5" x14ac:dyDescent="0.25">
      <c r="A166" s="4"/>
      <c r="B166" s="1"/>
      <c r="C166" s="3"/>
      <c r="D166" s="3"/>
      <c r="E166" s="2"/>
    </row>
    <row r="167" spans="1:5" x14ac:dyDescent="0.25">
      <c r="A167" s="4"/>
      <c r="B167" s="1"/>
      <c r="C167" s="3"/>
      <c r="D167" s="3"/>
      <c r="E167" s="2"/>
    </row>
    <row r="168" spans="1:5" x14ac:dyDescent="0.25">
      <c r="A168" s="4"/>
      <c r="B168" s="1"/>
      <c r="C168" s="3"/>
      <c r="D168" s="3"/>
      <c r="E168" s="2"/>
    </row>
    <row r="169" spans="1:5" x14ac:dyDescent="0.25">
      <c r="A169" s="4"/>
      <c r="B169" s="1"/>
      <c r="C169" s="3"/>
      <c r="D169" s="3"/>
      <c r="E169" s="2"/>
    </row>
    <row r="170" spans="1:5" x14ac:dyDescent="0.25">
      <c r="A170" s="4"/>
      <c r="B170" s="1"/>
      <c r="C170" s="3"/>
      <c r="D170" s="3"/>
      <c r="E170" s="2"/>
    </row>
    <row r="171" spans="1:5" x14ac:dyDescent="0.25">
      <c r="A171" s="4"/>
      <c r="B171" s="1"/>
      <c r="C171" s="3"/>
      <c r="D171" s="3"/>
      <c r="E171" s="2"/>
    </row>
    <row r="172" spans="1:5" x14ac:dyDescent="0.25">
      <c r="A172" s="4"/>
      <c r="B172" s="1"/>
      <c r="C172" s="3"/>
      <c r="D172" s="3"/>
      <c r="E172" s="2"/>
    </row>
    <row r="173" spans="1:5" x14ac:dyDescent="0.25">
      <c r="A173" s="4"/>
      <c r="B173" s="1"/>
      <c r="C173" s="3"/>
      <c r="D173" s="3"/>
      <c r="E173" s="2"/>
    </row>
    <row r="174" spans="1:5" x14ac:dyDescent="0.25">
      <c r="A174" s="4"/>
      <c r="B174" s="1"/>
      <c r="C174" s="3"/>
      <c r="D174" s="3"/>
      <c r="E174" s="2"/>
    </row>
    <row r="175" spans="1:5" x14ac:dyDescent="0.25">
      <c r="A175" s="4"/>
      <c r="B175" s="1"/>
      <c r="C175" s="3"/>
      <c r="D175" s="3"/>
      <c r="E175" s="2"/>
    </row>
    <row r="176" spans="1:5" x14ac:dyDescent="0.25">
      <c r="A176" s="4"/>
      <c r="B176" s="1"/>
      <c r="C176" s="3"/>
      <c r="D176" s="3"/>
      <c r="E176" s="2"/>
    </row>
    <row r="177" spans="1:5" x14ac:dyDescent="0.25">
      <c r="A177" s="4"/>
      <c r="B177" s="1"/>
      <c r="C177" s="3"/>
      <c r="D177" s="3"/>
      <c r="E177" s="2"/>
    </row>
    <row r="178" spans="1:5" x14ac:dyDescent="0.25">
      <c r="A178" s="4"/>
      <c r="B178" s="1"/>
      <c r="C178" s="3"/>
      <c r="D178" s="3"/>
      <c r="E178" s="2"/>
    </row>
    <row r="179" spans="1:5" x14ac:dyDescent="0.25">
      <c r="A179" s="4"/>
      <c r="B179" s="1"/>
      <c r="C179" s="3"/>
      <c r="D179" s="3"/>
      <c r="E179" s="2"/>
    </row>
    <row r="180" spans="1:5" x14ac:dyDescent="0.25">
      <c r="A180" s="4"/>
      <c r="B180" s="1"/>
      <c r="C180" s="3"/>
      <c r="D180" s="3"/>
      <c r="E180" s="2"/>
    </row>
    <row r="181" spans="1:5" x14ac:dyDescent="0.25">
      <c r="A181" s="4"/>
      <c r="B181" s="1"/>
      <c r="C181" s="3"/>
      <c r="D181" s="3"/>
      <c r="E181" s="2"/>
    </row>
    <row r="182" spans="1:5" x14ac:dyDescent="0.25">
      <c r="A182" s="4"/>
      <c r="B182" s="1"/>
      <c r="C182" s="3"/>
      <c r="D182" s="3"/>
      <c r="E182" s="2"/>
    </row>
    <row r="183" spans="1:5" x14ac:dyDescent="0.25">
      <c r="A183" s="4"/>
      <c r="B183" s="1"/>
      <c r="C183" s="3"/>
      <c r="D183" s="3"/>
      <c r="E183" s="2"/>
    </row>
    <row r="184" spans="1:5" x14ac:dyDescent="0.25">
      <c r="A184" s="4"/>
      <c r="B184" s="1"/>
      <c r="C184" s="3"/>
      <c r="D184" s="3"/>
      <c r="E184" s="2"/>
    </row>
    <row r="185" spans="1:5" x14ac:dyDescent="0.25">
      <c r="A185" s="4"/>
      <c r="B185" s="1"/>
      <c r="C185" s="3"/>
      <c r="D185" s="3"/>
      <c r="E185" s="2"/>
    </row>
    <row r="186" spans="1:5" x14ac:dyDescent="0.25">
      <c r="A186" s="4"/>
      <c r="B186" s="1"/>
      <c r="C186" s="3"/>
      <c r="D186" s="3"/>
      <c r="E186" s="2"/>
    </row>
    <row r="187" spans="1:5" x14ac:dyDescent="0.25">
      <c r="A187" s="4"/>
      <c r="B187" s="1"/>
      <c r="C187" s="3"/>
      <c r="D187" s="3"/>
      <c r="E187" s="2"/>
    </row>
    <row r="188" spans="1:5" x14ac:dyDescent="0.25">
      <c r="A188" s="4"/>
      <c r="B188" s="1"/>
      <c r="C188" s="3"/>
      <c r="D188" s="3"/>
      <c r="E188" s="2"/>
    </row>
    <row r="189" spans="1:5" x14ac:dyDescent="0.25">
      <c r="A189" s="4"/>
      <c r="B189" s="1"/>
      <c r="C189" s="3"/>
      <c r="D189" s="3"/>
      <c r="E189" s="2"/>
    </row>
    <row r="190" spans="1:5" x14ac:dyDescent="0.25">
      <c r="A190" s="4"/>
      <c r="B190" s="1"/>
      <c r="C190" s="3"/>
      <c r="D190" s="3"/>
      <c r="E190" s="2"/>
    </row>
    <row r="191" spans="1:5" x14ac:dyDescent="0.25">
      <c r="A191" s="4"/>
      <c r="B191" s="1"/>
      <c r="C191" s="3"/>
      <c r="D191" s="3"/>
      <c r="E191" s="2"/>
    </row>
    <row r="192" spans="1:5" x14ac:dyDescent="0.25">
      <c r="A192" s="4"/>
      <c r="B192" s="1"/>
      <c r="C192" s="3"/>
      <c r="D192" s="3"/>
      <c r="E192" s="2"/>
    </row>
    <row r="193" spans="1:5" x14ac:dyDescent="0.25">
      <c r="A193" s="4"/>
      <c r="B193" s="1"/>
      <c r="C193" s="3"/>
      <c r="D193" s="3"/>
      <c r="E193" s="2"/>
    </row>
    <row r="194" spans="1:5" x14ac:dyDescent="0.25">
      <c r="A194" s="4"/>
      <c r="B194" s="1"/>
      <c r="C194" s="3"/>
      <c r="D194" s="3"/>
      <c r="E194" s="2"/>
    </row>
    <row r="195" spans="1:5" x14ac:dyDescent="0.25">
      <c r="A195" s="4"/>
      <c r="B195" s="1"/>
      <c r="C195" s="3"/>
      <c r="D195" s="3"/>
      <c r="E195" s="2"/>
    </row>
    <row r="196" spans="1:5" x14ac:dyDescent="0.25">
      <c r="A196" s="4"/>
      <c r="B196" s="1"/>
      <c r="C196" s="3"/>
      <c r="D196" s="3"/>
      <c r="E196" s="2"/>
    </row>
    <row r="197" spans="1:5" x14ac:dyDescent="0.25">
      <c r="A197" s="4"/>
      <c r="B197" s="1"/>
      <c r="C197" s="3"/>
      <c r="D197" s="3"/>
      <c r="E197" s="2"/>
    </row>
    <row r="198" spans="1:5" x14ac:dyDescent="0.25">
      <c r="A198" s="4"/>
      <c r="B198" s="1"/>
      <c r="C198" s="3"/>
      <c r="D198" s="3"/>
      <c r="E198" s="2"/>
    </row>
    <row r="199" spans="1:5" x14ac:dyDescent="0.25">
      <c r="A199" s="4"/>
      <c r="B199" s="1"/>
      <c r="C199" s="3"/>
      <c r="D199" s="3"/>
      <c r="E199" s="2"/>
    </row>
    <row r="200" spans="1:5" x14ac:dyDescent="0.25">
      <c r="A200" s="4"/>
      <c r="B200" s="1"/>
      <c r="C200" s="3"/>
      <c r="D200" s="3"/>
      <c r="E200" s="2"/>
    </row>
    <row r="201" spans="1:5" x14ac:dyDescent="0.25">
      <c r="A201" s="4"/>
      <c r="B201" s="1"/>
      <c r="C201" s="3"/>
      <c r="D201" s="3"/>
      <c r="E201" s="2"/>
    </row>
    <row r="202" spans="1:5" x14ac:dyDescent="0.25">
      <c r="A202" s="4"/>
      <c r="B202" s="1"/>
      <c r="C202" s="3"/>
      <c r="D202" s="3"/>
      <c r="E202" s="2"/>
    </row>
    <row r="203" spans="1:5" x14ac:dyDescent="0.25">
      <c r="A203" s="4"/>
      <c r="B203" s="1"/>
      <c r="C203" s="3"/>
      <c r="D203" s="3"/>
      <c r="E203" s="2"/>
    </row>
    <row r="204" spans="1:5" x14ac:dyDescent="0.25">
      <c r="A204" s="4"/>
      <c r="B204" s="1"/>
      <c r="C204" s="3"/>
      <c r="D204" s="3"/>
      <c r="E204" s="2"/>
    </row>
    <row r="205" spans="1:5" x14ac:dyDescent="0.25">
      <c r="A205" s="4"/>
      <c r="B205" s="1"/>
      <c r="C205" s="3"/>
      <c r="D205" s="3"/>
      <c r="E205" s="2"/>
    </row>
    <row r="206" spans="1:5" x14ac:dyDescent="0.25">
      <c r="A206" s="4"/>
      <c r="B206" s="1"/>
      <c r="C206" s="3"/>
      <c r="D206" s="3"/>
      <c r="E206" s="2"/>
    </row>
    <row r="207" spans="1:5" x14ac:dyDescent="0.25">
      <c r="A207" s="4"/>
      <c r="B207" s="1"/>
      <c r="C207" s="3"/>
      <c r="D207" s="3"/>
      <c r="E207" s="2"/>
    </row>
    <row r="208" spans="1:5" x14ac:dyDescent="0.25">
      <c r="A208" s="4"/>
      <c r="B208" s="1"/>
      <c r="C208" s="3"/>
      <c r="D208" s="3"/>
      <c r="E208" s="2"/>
    </row>
    <row r="209" spans="1:5" x14ac:dyDescent="0.25">
      <c r="A209" s="4"/>
      <c r="B209" s="1"/>
      <c r="C209" s="3"/>
      <c r="D209" s="3"/>
      <c r="E209" s="2"/>
    </row>
    <row r="210" spans="1:5" x14ac:dyDescent="0.25">
      <c r="A210" s="4"/>
      <c r="B210" s="1"/>
      <c r="C210" s="3"/>
      <c r="D210" s="3"/>
      <c r="E210" s="2"/>
    </row>
    <row r="211" spans="1:5" x14ac:dyDescent="0.25">
      <c r="A211" s="4"/>
      <c r="B211" s="1"/>
      <c r="C211" s="3"/>
      <c r="D211" s="3"/>
      <c r="E211" s="2"/>
    </row>
    <row r="212" spans="1:5" x14ac:dyDescent="0.25">
      <c r="A212" s="4"/>
      <c r="B212" s="1"/>
      <c r="C212" s="3"/>
      <c r="D212" s="3"/>
      <c r="E212" s="2"/>
    </row>
    <row r="213" spans="1:5" x14ac:dyDescent="0.25">
      <c r="A213" s="4"/>
      <c r="B213" s="1"/>
      <c r="C213" s="3"/>
      <c r="D213" s="3"/>
      <c r="E213" s="2"/>
    </row>
    <row r="214" spans="1:5" x14ac:dyDescent="0.25">
      <c r="A214" s="4"/>
      <c r="B214" s="1"/>
      <c r="C214" s="3"/>
      <c r="D214" s="3"/>
      <c r="E214" s="2"/>
    </row>
    <row r="215" spans="1:5" x14ac:dyDescent="0.25">
      <c r="A215" s="4"/>
      <c r="B215" s="1"/>
      <c r="C215" s="3"/>
      <c r="D215" s="3"/>
      <c r="E215" s="2"/>
    </row>
    <row r="216" spans="1:5" x14ac:dyDescent="0.25">
      <c r="A216" s="4"/>
      <c r="B216" s="1"/>
      <c r="C216" s="3"/>
      <c r="D216" s="3"/>
      <c r="E216" s="2"/>
    </row>
    <row r="217" spans="1:5" x14ac:dyDescent="0.25">
      <c r="A217" s="4"/>
      <c r="B217" s="1"/>
      <c r="C217" s="3"/>
      <c r="D217" s="3"/>
      <c r="E217" s="2"/>
    </row>
    <row r="218" spans="1:5" x14ac:dyDescent="0.25">
      <c r="A218" s="4"/>
      <c r="B218" s="1"/>
      <c r="C218" s="3"/>
      <c r="D218" s="3"/>
      <c r="E218" s="2"/>
    </row>
    <row r="219" spans="1:5" x14ac:dyDescent="0.25">
      <c r="A219" s="4"/>
      <c r="B219" s="1"/>
      <c r="C219" s="3"/>
      <c r="D219" s="3"/>
      <c r="E219" s="2"/>
    </row>
    <row r="220" spans="1:5" x14ac:dyDescent="0.25">
      <c r="A220" s="4"/>
      <c r="B220" s="1"/>
      <c r="C220" s="3"/>
      <c r="D220" s="3"/>
      <c r="E220" s="2"/>
    </row>
    <row r="221" spans="1:5" x14ac:dyDescent="0.25">
      <c r="A221" s="4"/>
      <c r="B221" s="1"/>
      <c r="C221" s="3"/>
      <c r="D221" s="3"/>
      <c r="E221" s="2"/>
    </row>
    <row r="222" spans="1:5" x14ac:dyDescent="0.25">
      <c r="A222" s="4"/>
      <c r="B222" s="1"/>
      <c r="C222" s="3"/>
      <c r="D222" s="3"/>
      <c r="E222" s="2"/>
    </row>
    <row r="223" spans="1:5" x14ac:dyDescent="0.25">
      <c r="A223" s="4"/>
      <c r="B223" s="1"/>
      <c r="C223" s="3"/>
      <c r="D223" s="3"/>
      <c r="E223" s="2"/>
    </row>
    <row r="224" spans="1:5" x14ac:dyDescent="0.25">
      <c r="A224" s="4"/>
      <c r="B224" s="1"/>
      <c r="C224" s="3"/>
      <c r="D224" s="3"/>
      <c r="E224" s="2"/>
    </row>
    <row r="225" spans="1:5" x14ac:dyDescent="0.25">
      <c r="A225" s="4"/>
      <c r="B225" s="1"/>
      <c r="C225" s="3"/>
      <c r="D225" s="3"/>
      <c r="E225" s="2"/>
    </row>
    <row r="226" spans="1:5" x14ac:dyDescent="0.25">
      <c r="A226" s="4"/>
      <c r="B226" s="1"/>
      <c r="C226" s="3"/>
      <c r="D226" s="3"/>
      <c r="E226" s="2"/>
    </row>
    <row r="227" spans="1:5" x14ac:dyDescent="0.25">
      <c r="A227" s="4"/>
      <c r="B227" s="1"/>
      <c r="C227" s="3"/>
      <c r="D227" s="3"/>
      <c r="E227" s="2"/>
    </row>
    <row r="228" spans="1:5" x14ac:dyDescent="0.25">
      <c r="A228" s="4"/>
      <c r="B228" s="1"/>
      <c r="C228" s="3"/>
      <c r="D228" s="3"/>
      <c r="E228" s="2"/>
    </row>
    <row r="229" spans="1:5" x14ac:dyDescent="0.25">
      <c r="A229" s="4"/>
      <c r="B229" s="1"/>
      <c r="C229" s="3"/>
      <c r="D229" s="3"/>
      <c r="E229" s="2"/>
    </row>
    <row r="230" spans="1:5" x14ac:dyDescent="0.25">
      <c r="A230" s="4"/>
      <c r="B230" s="1"/>
      <c r="C230" s="3"/>
      <c r="D230" s="3"/>
      <c r="E230" s="2"/>
    </row>
    <row r="231" spans="1:5" x14ac:dyDescent="0.25">
      <c r="A231" s="4"/>
      <c r="B231" s="1"/>
      <c r="C231" s="3"/>
      <c r="D231" s="3"/>
      <c r="E231" s="2"/>
    </row>
    <row r="232" spans="1:5" x14ac:dyDescent="0.25">
      <c r="A232" s="4"/>
      <c r="B232" s="1"/>
      <c r="C232" s="3"/>
      <c r="D232" s="3"/>
      <c r="E232" s="2"/>
    </row>
    <row r="233" spans="1:5" x14ac:dyDescent="0.25">
      <c r="A233" s="4"/>
      <c r="B233" s="1"/>
      <c r="C233" s="3"/>
      <c r="D233" s="3"/>
      <c r="E233" s="2"/>
    </row>
    <row r="234" spans="1:5" x14ac:dyDescent="0.25">
      <c r="A234" s="4"/>
      <c r="B234" s="1"/>
      <c r="C234" s="3"/>
      <c r="D234" s="3"/>
      <c r="E234" s="2"/>
    </row>
    <row r="235" spans="1:5" x14ac:dyDescent="0.25">
      <c r="A235" s="4"/>
      <c r="B235" s="1"/>
      <c r="C235" s="3"/>
      <c r="D235" s="3"/>
      <c r="E235" s="2"/>
    </row>
    <row r="236" spans="1:5" x14ac:dyDescent="0.25">
      <c r="A236" s="4"/>
      <c r="B236" s="1"/>
      <c r="C236" s="3"/>
      <c r="D236" s="3"/>
      <c r="E236" s="2"/>
    </row>
    <row r="237" spans="1:5" x14ac:dyDescent="0.25">
      <c r="A237" s="4"/>
      <c r="B237" s="1"/>
      <c r="C237" s="3"/>
      <c r="D237" s="3"/>
      <c r="E237" s="2"/>
    </row>
    <row r="238" spans="1:5" x14ac:dyDescent="0.25">
      <c r="A238" s="4"/>
      <c r="B238" s="1"/>
      <c r="C238" s="3"/>
      <c r="D238" s="3"/>
      <c r="E238" s="2"/>
    </row>
    <row r="239" spans="1:5" x14ac:dyDescent="0.25">
      <c r="A239" s="4"/>
      <c r="B239" s="1"/>
      <c r="C239" s="3"/>
      <c r="D239" s="3"/>
      <c r="E239" s="2"/>
    </row>
    <row r="240" spans="1:5" x14ac:dyDescent="0.25">
      <c r="A240" s="4"/>
      <c r="B240" s="1"/>
      <c r="C240" s="3"/>
      <c r="D240" s="3"/>
      <c r="E240" s="2"/>
    </row>
    <row r="241" spans="1:5" x14ac:dyDescent="0.25">
      <c r="A241" s="4"/>
      <c r="B241" s="1"/>
      <c r="C241" s="3"/>
      <c r="D241" s="3"/>
      <c r="E241" s="2"/>
    </row>
    <row r="242" spans="1:5" x14ac:dyDescent="0.25">
      <c r="A242" s="4"/>
      <c r="B242" s="1"/>
      <c r="C242" s="3"/>
      <c r="D242" s="3"/>
      <c r="E242" s="2"/>
    </row>
    <row r="243" spans="1:5" x14ac:dyDescent="0.25">
      <c r="A243" s="4"/>
      <c r="B243" s="1"/>
      <c r="C243" s="3"/>
      <c r="D243" s="3"/>
      <c r="E243" s="2"/>
    </row>
    <row r="244" spans="1:5" x14ac:dyDescent="0.25">
      <c r="A244" s="4"/>
      <c r="B244" s="1"/>
      <c r="C244" s="3"/>
      <c r="D244" s="3"/>
      <c r="E244" s="2"/>
    </row>
    <row r="245" spans="1:5" x14ac:dyDescent="0.25">
      <c r="A245" s="4"/>
      <c r="B245" s="1"/>
      <c r="C245" s="3"/>
      <c r="D245" s="3"/>
      <c r="E245" s="2"/>
    </row>
    <row r="246" spans="1:5" x14ac:dyDescent="0.25">
      <c r="A246" s="4"/>
      <c r="B246" s="1"/>
      <c r="C246" s="3"/>
      <c r="D246" s="3"/>
      <c r="E246" s="2"/>
    </row>
    <row r="247" spans="1:5" x14ac:dyDescent="0.25">
      <c r="A247" s="4"/>
      <c r="B247" s="1"/>
      <c r="C247" s="3"/>
      <c r="D247" s="3"/>
      <c r="E247" s="2"/>
    </row>
    <row r="248" spans="1:5" x14ac:dyDescent="0.25">
      <c r="A248" s="4"/>
      <c r="B248" s="1"/>
      <c r="C248" s="3"/>
      <c r="D248" s="3"/>
      <c r="E248" s="2"/>
    </row>
    <row r="249" spans="1:5" x14ac:dyDescent="0.25">
      <c r="A249" s="4"/>
      <c r="B249" s="1"/>
      <c r="C249" s="3"/>
      <c r="D249" s="3"/>
      <c r="E249" s="2"/>
    </row>
    <row r="250" spans="1:5" x14ac:dyDescent="0.25">
      <c r="A250" s="4"/>
      <c r="B250" s="1"/>
      <c r="C250" s="3"/>
      <c r="D250" s="3"/>
      <c r="E250" s="2"/>
    </row>
    <row r="251" spans="1:5" x14ac:dyDescent="0.25">
      <c r="A251" s="4"/>
      <c r="B251" s="1"/>
      <c r="C251" s="3"/>
      <c r="D251" s="3"/>
      <c r="E251" s="2"/>
    </row>
    <row r="252" spans="1:5" x14ac:dyDescent="0.25">
      <c r="A252" s="4"/>
      <c r="B252" s="1"/>
      <c r="C252" s="3"/>
      <c r="D252" s="3"/>
      <c r="E252" s="2"/>
    </row>
    <row r="253" spans="1:5" x14ac:dyDescent="0.25">
      <c r="A253" s="4"/>
      <c r="B253" s="1"/>
      <c r="C253" s="3"/>
      <c r="D253" s="3"/>
      <c r="E253" s="2"/>
    </row>
    <row r="254" spans="1:5" x14ac:dyDescent="0.25">
      <c r="A254" s="4"/>
      <c r="B254" s="1"/>
      <c r="C254" s="3"/>
      <c r="D254" s="3"/>
      <c r="E254" s="2"/>
    </row>
    <row r="255" spans="1:5" x14ac:dyDescent="0.25">
      <c r="A255" s="4"/>
      <c r="B255" s="1"/>
      <c r="C255" s="3"/>
      <c r="D255" s="3"/>
      <c r="E255" s="2"/>
    </row>
    <row r="256" spans="1:5" x14ac:dyDescent="0.25">
      <c r="A256" s="4"/>
      <c r="B256" s="1"/>
      <c r="C256" s="3"/>
      <c r="D256" s="3"/>
      <c r="E256" s="2"/>
    </row>
    <row r="257" spans="1:5" x14ac:dyDescent="0.25">
      <c r="A257" s="4"/>
      <c r="B257" s="1"/>
      <c r="C257" s="3"/>
      <c r="D257" s="3"/>
      <c r="E257" s="2"/>
    </row>
    <row r="258" spans="1:5" x14ac:dyDescent="0.25">
      <c r="A258" s="4"/>
      <c r="B258" s="1"/>
      <c r="C258" s="3"/>
      <c r="D258" s="3"/>
      <c r="E258" s="2"/>
    </row>
    <row r="259" spans="1:5" x14ac:dyDescent="0.25">
      <c r="A259" s="4"/>
      <c r="B259" s="1"/>
      <c r="C259" s="3"/>
      <c r="D259" s="3"/>
      <c r="E259" s="2"/>
    </row>
    <row r="260" spans="1:5" x14ac:dyDescent="0.25">
      <c r="A260" s="4"/>
      <c r="B260" s="1"/>
      <c r="C260" s="3"/>
      <c r="D260" s="3"/>
      <c r="E260" s="2"/>
    </row>
    <row r="261" spans="1:5" x14ac:dyDescent="0.25">
      <c r="A261" s="4"/>
      <c r="B261" s="1"/>
      <c r="C261" s="3"/>
      <c r="D261" s="3"/>
      <c r="E261" s="2"/>
    </row>
    <row r="262" spans="1:5" x14ac:dyDescent="0.25">
      <c r="A262" s="4"/>
      <c r="B262" s="1"/>
      <c r="C262" s="3"/>
      <c r="D262" s="3"/>
      <c r="E262" s="2"/>
    </row>
    <row r="263" spans="1:5" x14ac:dyDescent="0.25">
      <c r="A263" s="4"/>
      <c r="B263" s="1"/>
      <c r="C263" s="3"/>
      <c r="D263" s="3"/>
      <c r="E263" s="2"/>
    </row>
    <row r="264" spans="1:5" x14ac:dyDescent="0.25">
      <c r="A264" s="4"/>
      <c r="B264" s="1"/>
      <c r="C264" s="3"/>
      <c r="D264" s="3"/>
      <c r="E264" s="2"/>
    </row>
    <row r="265" spans="1:5" x14ac:dyDescent="0.25">
      <c r="A265" s="4"/>
      <c r="B265" s="1"/>
      <c r="C265" s="3"/>
      <c r="D265" s="3"/>
      <c r="E265" s="2"/>
    </row>
    <row r="266" spans="1:5" x14ac:dyDescent="0.25">
      <c r="A266" s="4"/>
      <c r="B266" s="1"/>
      <c r="C266" s="3"/>
      <c r="D266" s="3"/>
      <c r="E266" s="2"/>
    </row>
    <row r="267" spans="1:5" x14ac:dyDescent="0.25">
      <c r="A267" s="4"/>
      <c r="B267" s="1"/>
      <c r="C267" s="3"/>
      <c r="D267" s="3"/>
      <c r="E267" s="2"/>
    </row>
    <row r="268" spans="1:5" x14ac:dyDescent="0.25">
      <c r="A268" s="4"/>
      <c r="B268" s="1"/>
      <c r="C268" s="3"/>
      <c r="D268" s="3"/>
      <c r="E268" s="2"/>
    </row>
    <row r="269" spans="1:5" x14ac:dyDescent="0.25">
      <c r="A269" s="4"/>
      <c r="B269" s="1"/>
      <c r="C269" s="3"/>
      <c r="D269" s="3"/>
      <c r="E269" s="2"/>
    </row>
    <row r="270" spans="1:5" x14ac:dyDescent="0.25">
      <c r="A270" s="4"/>
      <c r="B270" s="1"/>
      <c r="C270" s="3"/>
      <c r="D270" s="3"/>
      <c r="E270" s="2"/>
    </row>
    <row r="271" spans="1:5" x14ac:dyDescent="0.25">
      <c r="A271" s="4"/>
      <c r="B271" s="1"/>
      <c r="C271" s="3"/>
      <c r="D271" s="3"/>
      <c r="E271" s="2"/>
    </row>
    <row r="272" spans="1:5" x14ac:dyDescent="0.25">
      <c r="A272" s="4"/>
      <c r="B272" s="1"/>
      <c r="C272" s="3"/>
      <c r="D272" s="3"/>
      <c r="E272" s="2"/>
    </row>
    <row r="273" spans="1:5" x14ac:dyDescent="0.25">
      <c r="A273" s="4"/>
      <c r="B273" s="1"/>
      <c r="C273" s="3"/>
      <c r="D273" s="3"/>
      <c r="E273" s="2"/>
    </row>
    <row r="274" spans="1:5" x14ac:dyDescent="0.25">
      <c r="A274" s="4"/>
      <c r="B274" s="1"/>
      <c r="C274" s="3"/>
      <c r="D274" s="3"/>
      <c r="E274" s="2"/>
    </row>
    <row r="275" spans="1:5" x14ac:dyDescent="0.25">
      <c r="A275" s="4"/>
      <c r="B275" s="1"/>
      <c r="C275" s="3"/>
      <c r="D275" s="3"/>
      <c r="E275" s="2"/>
    </row>
    <row r="276" spans="1:5" x14ac:dyDescent="0.25">
      <c r="A276" s="4"/>
      <c r="B276" s="1"/>
      <c r="C276" s="3"/>
      <c r="D276" s="3"/>
      <c r="E276" s="2"/>
    </row>
    <row r="277" spans="1:5" x14ac:dyDescent="0.25">
      <c r="A277" s="4"/>
      <c r="B277" s="1"/>
      <c r="C277" s="3"/>
      <c r="D277" s="3"/>
      <c r="E277" s="2"/>
    </row>
    <row r="278" spans="1:5" x14ac:dyDescent="0.25">
      <c r="A278" s="4"/>
      <c r="B278" s="1"/>
      <c r="C278" s="3"/>
      <c r="D278" s="3"/>
      <c r="E278" s="2"/>
    </row>
    <row r="279" spans="1:5" x14ac:dyDescent="0.25">
      <c r="A279" s="4"/>
      <c r="B279" s="1"/>
      <c r="C279" s="3"/>
      <c r="D279" s="3"/>
      <c r="E279" s="2"/>
    </row>
    <row r="280" spans="1:5" x14ac:dyDescent="0.25">
      <c r="A280" s="4"/>
      <c r="B280" s="1"/>
      <c r="C280" s="3"/>
      <c r="D280" s="3"/>
      <c r="E280" s="2"/>
    </row>
    <row r="281" spans="1:5" x14ac:dyDescent="0.25">
      <c r="A281" s="4"/>
      <c r="B281" s="1"/>
      <c r="C281" s="3"/>
      <c r="D281" s="3"/>
      <c r="E281" s="2"/>
    </row>
    <row r="282" spans="1:5" x14ac:dyDescent="0.25">
      <c r="A282" s="4"/>
      <c r="B282" s="1"/>
      <c r="C282" s="3"/>
      <c r="D282" s="3"/>
      <c r="E282" s="2"/>
    </row>
    <row r="283" spans="1:5" x14ac:dyDescent="0.25">
      <c r="A283" s="4"/>
      <c r="B283" s="1"/>
      <c r="C283" s="3"/>
      <c r="D283" s="3"/>
      <c r="E283" s="2"/>
    </row>
    <row r="284" spans="1:5" x14ac:dyDescent="0.25">
      <c r="A284" s="4"/>
      <c r="B284" s="1"/>
      <c r="C284" s="3"/>
      <c r="D284" s="3"/>
      <c r="E284" s="2"/>
    </row>
    <row r="285" spans="1:5" x14ac:dyDescent="0.25">
      <c r="A285" s="4"/>
      <c r="B285" s="1"/>
      <c r="C285" s="3"/>
      <c r="D285" s="3"/>
      <c r="E285" s="2"/>
    </row>
    <row r="286" spans="1:5" x14ac:dyDescent="0.25">
      <c r="A286" s="4"/>
      <c r="B286" s="1"/>
      <c r="C286" s="3"/>
      <c r="D286" s="3"/>
      <c r="E286" s="2"/>
    </row>
    <row r="287" spans="1:5" x14ac:dyDescent="0.25">
      <c r="A287" s="4"/>
      <c r="B287" s="1"/>
      <c r="C287" s="3"/>
      <c r="D287" s="3"/>
      <c r="E287" s="2"/>
    </row>
    <row r="288" spans="1:5" x14ac:dyDescent="0.25">
      <c r="A288" s="4"/>
      <c r="B288" s="1"/>
      <c r="C288" s="3"/>
      <c r="D288" s="3"/>
      <c r="E288" s="2"/>
    </row>
    <row r="289" spans="1:5" x14ac:dyDescent="0.25">
      <c r="A289" s="4"/>
      <c r="B289" s="1"/>
      <c r="C289" s="3"/>
      <c r="D289" s="3"/>
      <c r="E289" s="2"/>
    </row>
    <row r="290" spans="1:5" x14ac:dyDescent="0.25">
      <c r="A290" s="4"/>
      <c r="B290" s="1"/>
      <c r="C290" s="3"/>
      <c r="D290" s="3"/>
      <c r="E290" s="2"/>
    </row>
    <row r="291" spans="1:5" x14ac:dyDescent="0.25">
      <c r="A291" s="4"/>
      <c r="B291" s="1"/>
      <c r="C291" s="3"/>
      <c r="D291" s="3"/>
      <c r="E291" s="2"/>
    </row>
    <row r="292" spans="1:5" x14ac:dyDescent="0.25">
      <c r="A292" s="4"/>
      <c r="B292" s="1"/>
      <c r="C292" s="3"/>
      <c r="D292" s="3"/>
      <c r="E292" s="2"/>
    </row>
    <row r="293" spans="1:5" x14ac:dyDescent="0.25">
      <c r="A293" s="4"/>
      <c r="B293" s="1"/>
      <c r="C293" s="3"/>
      <c r="D293" s="3"/>
      <c r="E293" s="2"/>
    </row>
    <row r="294" spans="1:5" x14ac:dyDescent="0.25">
      <c r="A294" s="4"/>
      <c r="B294" s="1"/>
      <c r="C294" s="3"/>
      <c r="D294" s="3"/>
      <c r="E294" s="2"/>
    </row>
    <row r="295" spans="1:5" x14ac:dyDescent="0.25">
      <c r="A295" s="4"/>
      <c r="B295" s="1"/>
      <c r="C295" s="3"/>
      <c r="D295" s="3"/>
      <c r="E295" s="2"/>
    </row>
    <row r="296" spans="1:5" x14ac:dyDescent="0.25">
      <c r="A296" s="4"/>
      <c r="B296" s="1"/>
      <c r="C296" s="3"/>
      <c r="D296" s="3"/>
      <c r="E296" s="2"/>
    </row>
    <row r="297" spans="1:5" x14ac:dyDescent="0.25">
      <c r="A297" s="4"/>
      <c r="B297" s="1"/>
      <c r="C297" s="3"/>
      <c r="D297" s="3"/>
      <c r="E297" s="2"/>
    </row>
    <row r="298" spans="1:5" x14ac:dyDescent="0.25">
      <c r="A298" s="4"/>
      <c r="B298" s="1"/>
      <c r="C298" s="3"/>
      <c r="D298" s="3"/>
      <c r="E298" s="2"/>
    </row>
    <row r="299" spans="1:5" x14ac:dyDescent="0.25">
      <c r="A299" s="4"/>
      <c r="B299" s="1"/>
      <c r="C299" s="3"/>
      <c r="D299" s="3"/>
      <c r="E299" s="2"/>
    </row>
    <row r="300" spans="1:5" x14ac:dyDescent="0.25">
      <c r="A300" s="4"/>
      <c r="B300" s="1"/>
      <c r="C300" s="3"/>
      <c r="D300" s="3"/>
      <c r="E300" s="2"/>
    </row>
    <row r="301" spans="1:5" x14ac:dyDescent="0.25">
      <c r="A301" s="4"/>
      <c r="B301" s="1"/>
      <c r="C301" s="3"/>
      <c r="D301" s="3"/>
      <c r="E301" s="2"/>
    </row>
    <row r="302" spans="1:5" x14ac:dyDescent="0.25">
      <c r="A302" s="4"/>
      <c r="B302" s="1"/>
      <c r="C302" s="3"/>
      <c r="D302" s="3"/>
      <c r="E302" s="2"/>
    </row>
    <row r="303" spans="1:5" x14ac:dyDescent="0.25">
      <c r="A303" s="120"/>
      <c r="B303" s="1"/>
      <c r="C303" s="3"/>
      <c r="D303" s="3"/>
      <c r="E303" s="121"/>
    </row>
    <row r="304" spans="1:5" x14ac:dyDescent="0.25">
      <c r="D304" s="16"/>
    </row>
    <row r="305" spans="4:4" x14ac:dyDescent="0.25">
      <c r="D305" s="16"/>
    </row>
    <row r="306" spans="4:4" x14ac:dyDescent="0.25">
      <c r="D306" s="16"/>
    </row>
    <row r="307" spans="4:4" x14ac:dyDescent="0.25">
      <c r="D307" s="16"/>
    </row>
    <row r="308" spans="4:4" x14ac:dyDescent="0.25">
      <c r="D308" s="16"/>
    </row>
    <row r="309" spans="4:4" x14ac:dyDescent="0.25">
      <c r="D309" s="16"/>
    </row>
    <row r="310" spans="4:4" x14ac:dyDescent="0.25">
      <c r="D310" s="16"/>
    </row>
    <row r="311" spans="4:4" x14ac:dyDescent="0.25">
      <c r="D311" s="16"/>
    </row>
    <row r="312" spans="4:4" x14ac:dyDescent="0.25">
      <c r="D312" s="16"/>
    </row>
    <row r="313" spans="4:4" x14ac:dyDescent="0.25">
      <c r="D313" s="16"/>
    </row>
    <row r="314" spans="4:4" x14ac:dyDescent="0.25">
      <c r="D314" s="16"/>
    </row>
    <row r="315" spans="4:4" x14ac:dyDescent="0.25">
      <c r="D315" s="16"/>
    </row>
    <row r="316" spans="4:4" x14ac:dyDescent="0.25">
      <c r="D316" s="16"/>
    </row>
    <row r="317" spans="4:4" x14ac:dyDescent="0.25">
      <c r="D317" s="16"/>
    </row>
    <row r="318" spans="4:4" x14ac:dyDescent="0.25">
      <c r="D318" s="16"/>
    </row>
    <row r="319" spans="4:4" x14ac:dyDescent="0.25">
      <c r="D319" s="16"/>
    </row>
    <row r="320" spans="4:4" x14ac:dyDescent="0.25">
      <c r="D320" s="16"/>
    </row>
    <row r="321" spans="4:4" x14ac:dyDescent="0.25">
      <c r="D321" s="16"/>
    </row>
    <row r="322" spans="4:4" x14ac:dyDescent="0.25">
      <c r="D322" s="16"/>
    </row>
    <row r="323" spans="4:4" x14ac:dyDescent="0.25">
      <c r="D323" s="16"/>
    </row>
    <row r="324" spans="4:4" x14ac:dyDescent="0.25">
      <c r="D324" s="16"/>
    </row>
    <row r="325" spans="4:4" x14ac:dyDescent="0.25">
      <c r="D325" s="16"/>
    </row>
    <row r="326" spans="4:4" x14ac:dyDescent="0.25">
      <c r="D326" s="16"/>
    </row>
    <row r="327" spans="4:4" x14ac:dyDescent="0.25">
      <c r="D327" s="16"/>
    </row>
    <row r="328" spans="4:4" x14ac:dyDescent="0.25">
      <c r="D328" s="16"/>
    </row>
    <row r="329" spans="4:4" x14ac:dyDescent="0.25">
      <c r="D329" s="16"/>
    </row>
    <row r="330" spans="4:4" x14ac:dyDescent="0.25">
      <c r="D330" s="16"/>
    </row>
    <row r="331" spans="4:4" x14ac:dyDescent="0.25">
      <c r="D331" s="16"/>
    </row>
    <row r="332" spans="4:4" x14ac:dyDescent="0.25">
      <c r="D332" s="16"/>
    </row>
    <row r="333" spans="4:4" x14ac:dyDescent="0.25">
      <c r="D333" s="16"/>
    </row>
    <row r="334" spans="4:4" x14ac:dyDescent="0.25">
      <c r="D334" s="16"/>
    </row>
    <row r="335" spans="4:4" x14ac:dyDescent="0.25">
      <c r="D335" s="16"/>
    </row>
    <row r="336" spans="4:4" x14ac:dyDescent="0.25">
      <c r="D336" s="16"/>
    </row>
    <row r="337" spans="4:4" x14ac:dyDescent="0.25">
      <c r="D337" s="16"/>
    </row>
    <row r="338" spans="4:4" x14ac:dyDescent="0.25">
      <c r="D338" s="16"/>
    </row>
    <row r="339" spans="4:4" x14ac:dyDescent="0.25">
      <c r="D339" s="16"/>
    </row>
    <row r="340" spans="4:4" x14ac:dyDescent="0.25">
      <c r="D340" s="16"/>
    </row>
    <row r="341" spans="4:4" x14ac:dyDescent="0.25">
      <c r="D341" s="16"/>
    </row>
    <row r="342" spans="4:4" x14ac:dyDescent="0.25">
      <c r="D342" s="16"/>
    </row>
    <row r="343" spans="4:4" x14ac:dyDescent="0.25">
      <c r="D343" s="16"/>
    </row>
    <row r="344" spans="4:4" x14ac:dyDescent="0.25">
      <c r="D344" s="16"/>
    </row>
    <row r="345" spans="4:4" x14ac:dyDescent="0.25">
      <c r="D345" s="16"/>
    </row>
    <row r="346" spans="4:4" x14ac:dyDescent="0.25">
      <c r="D346" s="16"/>
    </row>
    <row r="347" spans="4:4" x14ac:dyDescent="0.25">
      <c r="D347" s="16"/>
    </row>
    <row r="348" spans="4:4" x14ac:dyDescent="0.25">
      <c r="D348" s="16"/>
    </row>
    <row r="349" spans="4:4" x14ac:dyDescent="0.25">
      <c r="D349" s="16"/>
    </row>
    <row r="350" spans="4:4" x14ac:dyDescent="0.25">
      <c r="D350" s="16"/>
    </row>
    <row r="351" spans="4:4" x14ac:dyDescent="0.25">
      <c r="D351" s="16"/>
    </row>
    <row r="352" spans="4:4" x14ac:dyDescent="0.25">
      <c r="D352" s="16"/>
    </row>
    <row r="353" spans="4:4" x14ac:dyDescent="0.25">
      <c r="D353" s="16"/>
    </row>
    <row r="354" spans="4:4" x14ac:dyDescent="0.25">
      <c r="D354" s="16"/>
    </row>
    <row r="355" spans="4:4" x14ac:dyDescent="0.25">
      <c r="D355" s="16"/>
    </row>
    <row r="356" spans="4:4" x14ac:dyDescent="0.25">
      <c r="D356" s="16"/>
    </row>
    <row r="357" spans="4:4" x14ac:dyDescent="0.25">
      <c r="D357" s="16"/>
    </row>
    <row r="358" spans="4:4" x14ac:dyDescent="0.25">
      <c r="D358" s="16"/>
    </row>
    <row r="359" spans="4:4" x14ac:dyDescent="0.25">
      <c r="D359" s="16"/>
    </row>
    <row r="360" spans="4:4" x14ac:dyDescent="0.25">
      <c r="D360" s="16"/>
    </row>
    <row r="361" spans="4:4" x14ac:dyDescent="0.25">
      <c r="D361" s="16"/>
    </row>
    <row r="362" spans="4:4" x14ac:dyDescent="0.25">
      <c r="D362" s="16"/>
    </row>
    <row r="363" spans="4:4" x14ac:dyDescent="0.25">
      <c r="D363" s="16"/>
    </row>
    <row r="364" spans="4:4" x14ac:dyDescent="0.25">
      <c r="D364" s="16"/>
    </row>
    <row r="365" spans="4:4" x14ac:dyDescent="0.25">
      <c r="D365" s="16"/>
    </row>
    <row r="366" spans="4:4" x14ac:dyDescent="0.25">
      <c r="D366" s="16"/>
    </row>
    <row r="367" spans="4:4" x14ac:dyDescent="0.25">
      <c r="D367" s="16"/>
    </row>
    <row r="368" spans="4:4" x14ac:dyDescent="0.25">
      <c r="D368" s="16"/>
    </row>
    <row r="369" spans="4:4" x14ac:dyDescent="0.25">
      <c r="D369" s="16"/>
    </row>
    <row r="370" spans="4:4" x14ac:dyDescent="0.25">
      <c r="D370" s="16"/>
    </row>
    <row r="371" spans="4:4" x14ac:dyDescent="0.25">
      <c r="D371" s="16"/>
    </row>
    <row r="372" spans="4:4" x14ac:dyDescent="0.25">
      <c r="D372" s="16"/>
    </row>
    <row r="373" spans="4:4" x14ac:dyDescent="0.25">
      <c r="D373" s="16"/>
    </row>
    <row r="374" spans="4:4" x14ac:dyDescent="0.25">
      <c r="D374" s="16"/>
    </row>
    <row r="375" spans="4:4" x14ac:dyDescent="0.25">
      <c r="D375" s="16"/>
    </row>
    <row r="376" spans="4:4" x14ac:dyDescent="0.25">
      <c r="D376" s="16"/>
    </row>
    <row r="377" spans="4:4" x14ac:dyDescent="0.25">
      <c r="D377" s="16"/>
    </row>
    <row r="378" spans="4:4" x14ac:dyDescent="0.25">
      <c r="D378" s="16"/>
    </row>
    <row r="379" spans="4:4" x14ac:dyDescent="0.25">
      <c r="D379" s="16"/>
    </row>
    <row r="380" spans="4:4" x14ac:dyDescent="0.25">
      <c r="D380" s="16"/>
    </row>
    <row r="381" spans="4:4" x14ac:dyDescent="0.25">
      <c r="D381" s="16"/>
    </row>
    <row r="382" spans="4:4" x14ac:dyDescent="0.25">
      <c r="D382" s="16"/>
    </row>
    <row r="383" spans="4:4" x14ac:dyDescent="0.25">
      <c r="D383" s="16"/>
    </row>
    <row r="384" spans="4:4" x14ac:dyDescent="0.25">
      <c r="D384" s="16"/>
    </row>
    <row r="385" spans="4:4" x14ac:dyDescent="0.25">
      <c r="D385" s="16"/>
    </row>
    <row r="386" spans="4:4" x14ac:dyDescent="0.25">
      <c r="D386" s="16"/>
    </row>
    <row r="387" spans="4:4" x14ac:dyDescent="0.25">
      <c r="D387" s="16"/>
    </row>
    <row r="388" spans="4:4" x14ac:dyDescent="0.25">
      <c r="D388" s="16"/>
    </row>
    <row r="389" spans="4:4" x14ac:dyDescent="0.25">
      <c r="D389" s="16"/>
    </row>
    <row r="390" spans="4:4" x14ac:dyDescent="0.25">
      <c r="D390" s="16"/>
    </row>
    <row r="391" spans="4:4" x14ac:dyDescent="0.25">
      <c r="D391" s="16"/>
    </row>
    <row r="392" spans="4:4" x14ac:dyDescent="0.25">
      <c r="D392" s="16"/>
    </row>
    <row r="393" spans="4:4" x14ac:dyDescent="0.25">
      <c r="D393" s="16"/>
    </row>
    <row r="394" spans="4:4" x14ac:dyDescent="0.25">
      <c r="D394" s="16"/>
    </row>
    <row r="395" spans="4:4" x14ac:dyDescent="0.25">
      <c r="D395" s="16"/>
    </row>
    <row r="396" spans="4:4" x14ac:dyDescent="0.25">
      <c r="D396" s="16"/>
    </row>
    <row r="397" spans="4:4" x14ac:dyDescent="0.25">
      <c r="D397" s="16"/>
    </row>
    <row r="398" spans="4:4" x14ac:dyDescent="0.25">
      <c r="D398" s="16"/>
    </row>
    <row r="399" spans="4:4" x14ac:dyDescent="0.25">
      <c r="D399" s="16"/>
    </row>
    <row r="400" spans="4:4" x14ac:dyDescent="0.25">
      <c r="D400" s="16"/>
    </row>
    <row r="401" spans="4:4" x14ac:dyDescent="0.25">
      <c r="D401" s="16"/>
    </row>
    <row r="402" spans="4:4" x14ac:dyDescent="0.25">
      <c r="D402" s="16"/>
    </row>
    <row r="403" spans="4:4" x14ac:dyDescent="0.25">
      <c r="D403" s="16"/>
    </row>
    <row r="404" spans="4:4" x14ac:dyDescent="0.25">
      <c r="D404" s="16"/>
    </row>
    <row r="405" spans="4:4" x14ac:dyDescent="0.25">
      <c r="D405" s="16"/>
    </row>
    <row r="406" spans="4:4" x14ac:dyDescent="0.25">
      <c r="D406" s="16"/>
    </row>
    <row r="407" spans="4:4" x14ac:dyDescent="0.25">
      <c r="D407" s="16"/>
    </row>
    <row r="408" spans="4:4" x14ac:dyDescent="0.25">
      <c r="D408" s="16"/>
    </row>
    <row r="409" spans="4:4" x14ac:dyDescent="0.25">
      <c r="D409" s="16"/>
    </row>
    <row r="410" spans="4:4" x14ac:dyDescent="0.25">
      <c r="D410" s="16"/>
    </row>
    <row r="411" spans="4:4" x14ac:dyDescent="0.25">
      <c r="D411" s="16"/>
    </row>
    <row r="412" spans="4:4" x14ac:dyDescent="0.25">
      <c r="D412" s="16"/>
    </row>
    <row r="413" spans="4:4" x14ac:dyDescent="0.25">
      <c r="D413" s="16"/>
    </row>
    <row r="414" spans="4:4" x14ac:dyDescent="0.25">
      <c r="D414" s="16"/>
    </row>
    <row r="415" spans="4:4" x14ac:dyDescent="0.25">
      <c r="D415" s="16"/>
    </row>
    <row r="416" spans="4:4" x14ac:dyDescent="0.25">
      <c r="D416" s="16"/>
    </row>
    <row r="417" spans="4:4" x14ac:dyDescent="0.25">
      <c r="D417" s="16"/>
    </row>
    <row r="418" spans="4:4" x14ac:dyDescent="0.25">
      <c r="D418" s="16"/>
    </row>
    <row r="419" spans="4:4" x14ac:dyDescent="0.25">
      <c r="D419" s="16"/>
    </row>
    <row r="420" spans="4:4" x14ac:dyDescent="0.25">
      <c r="D420" s="16"/>
    </row>
    <row r="421" spans="4:4" x14ac:dyDescent="0.25">
      <c r="D421" s="16"/>
    </row>
    <row r="422" spans="4:4" x14ac:dyDescent="0.25">
      <c r="D422" s="16"/>
    </row>
    <row r="423" spans="4:4" x14ac:dyDescent="0.25">
      <c r="D423" s="16"/>
    </row>
    <row r="424" spans="4:4" x14ac:dyDescent="0.25">
      <c r="D424" s="16"/>
    </row>
    <row r="425" spans="4:4" x14ac:dyDescent="0.25">
      <c r="D425" s="16"/>
    </row>
    <row r="426" spans="4:4" x14ac:dyDescent="0.25">
      <c r="D426" s="16"/>
    </row>
    <row r="427" spans="4:4" x14ac:dyDescent="0.25">
      <c r="D427" s="16"/>
    </row>
    <row r="428" spans="4:4" x14ac:dyDescent="0.25">
      <c r="D428" s="16"/>
    </row>
    <row r="429" spans="4:4" x14ac:dyDescent="0.25">
      <c r="D429" s="16"/>
    </row>
    <row r="430" spans="4:4" x14ac:dyDescent="0.25">
      <c r="D430" s="16"/>
    </row>
    <row r="431" spans="4:4" x14ac:dyDescent="0.25">
      <c r="D431" s="16"/>
    </row>
    <row r="432" spans="4:4" x14ac:dyDescent="0.25">
      <c r="D432" s="16"/>
    </row>
    <row r="433" spans="4:4" x14ac:dyDescent="0.25">
      <c r="D433" s="16"/>
    </row>
    <row r="434" spans="4:4" x14ac:dyDescent="0.25">
      <c r="D434" s="16"/>
    </row>
    <row r="435" spans="4:4" x14ac:dyDescent="0.25">
      <c r="D435" s="16"/>
    </row>
    <row r="436" spans="4:4" x14ac:dyDescent="0.25">
      <c r="D436" s="16"/>
    </row>
    <row r="437" spans="4:4" x14ac:dyDescent="0.25">
      <c r="D437" s="16"/>
    </row>
    <row r="438" spans="4:4" x14ac:dyDescent="0.25">
      <c r="D438" s="16"/>
    </row>
    <row r="439" spans="4:4" x14ac:dyDescent="0.25">
      <c r="D439" s="16"/>
    </row>
    <row r="440" spans="4:4" x14ac:dyDescent="0.25">
      <c r="D440" s="16"/>
    </row>
    <row r="441" spans="4:4" x14ac:dyDescent="0.25">
      <c r="D441" s="16"/>
    </row>
    <row r="442" spans="4:4" x14ac:dyDescent="0.25">
      <c r="D442" s="16"/>
    </row>
    <row r="443" spans="4:4" x14ac:dyDescent="0.25">
      <c r="D443" s="16"/>
    </row>
    <row r="444" spans="4:4" x14ac:dyDescent="0.25">
      <c r="D444" s="16"/>
    </row>
    <row r="445" spans="4:4" x14ac:dyDescent="0.25">
      <c r="D445" s="16"/>
    </row>
    <row r="446" spans="4:4" x14ac:dyDescent="0.25">
      <c r="D446" s="16"/>
    </row>
    <row r="447" spans="4:4" x14ac:dyDescent="0.25">
      <c r="D447" s="16"/>
    </row>
    <row r="448" spans="4:4" x14ac:dyDescent="0.25">
      <c r="D448" s="16"/>
    </row>
    <row r="449" spans="4:4" x14ac:dyDescent="0.25">
      <c r="D449" s="16"/>
    </row>
    <row r="450" spans="4:4" x14ac:dyDescent="0.25">
      <c r="D450" s="16"/>
    </row>
    <row r="451" spans="4:4" x14ac:dyDescent="0.25">
      <c r="D451" s="16"/>
    </row>
    <row r="452" spans="4:4" x14ac:dyDescent="0.25">
      <c r="D452" s="16"/>
    </row>
    <row r="453" spans="4:4" x14ac:dyDescent="0.25">
      <c r="D453" s="16"/>
    </row>
    <row r="454" spans="4:4" x14ac:dyDescent="0.25">
      <c r="D454" s="16"/>
    </row>
    <row r="455" spans="4:4" x14ac:dyDescent="0.25">
      <c r="D455" s="16"/>
    </row>
    <row r="456" spans="4:4" x14ac:dyDescent="0.25">
      <c r="D456" s="16"/>
    </row>
    <row r="457" spans="4:4" x14ac:dyDescent="0.25">
      <c r="D457" s="16"/>
    </row>
    <row r="458" spans="4:4" x14ac:dyDescent="0.25">
      <c r="D458" s="16"/>
    </row>
    <row r="459" spans="4:4" x14ac:dyDescent="0.25">
      <c r="D459" s="16"/>
    </row>
    <row r="460" spans="4:4" x14ac:dyDescent="0.25">
      <c r="D460" s="16"/>
    </row>
    <row r="461" spans="4:4" x14ac:dyDescent="0.25">
      <c r="D461" s="16"/>
    </row>
    <row r="462" spans="4:4" x14ac:dyDescent="0.25">
      <c r="D462" s="16"/>
    </row>
    <row r="463" spans="4:4" x14ac:dyDescent="0.25">
      <c r="D463" s="16"/>
    </row>
    <row r="464" spans="4:4" x14ac:dyDescent="0.25">
      <c r="D464" s="16"/>
    </row>
    <row r="465" spans="4:4" x14ac:dyDescent="0.25">
      <c r="D465" s="16"/>
    </row>
    <row r="466" spans="4:4" x14ac:dyDescent="0.25">
      <c r="D466" s="16"/>
    </row>
    <row r="467" spans="4:4" x14ac:dyDescent="0.25">
      <c r="D467" s="16"/>
    </row>
    <row r="468" spans="4:4" x14ac:dyDescent="0.25">
      <c r="D468" s="16"/>
    </row>
    <row r="469" spans="4:4" x14ac:dyDescent="0.25">
      <c r="D469" s="16"/>
    </row>
    <row r="470" spans="4:4" x14ac:dyDescent="0.25">
      <c r="D470" s="16"/>
    </row>
    <row r="471" spans="4:4" x14ac:dyDescent="0.25">
      <c r="D471" s="16"/>
    </row>
    <row r="472" spans="4:4" x14ac:dyDescent="0.25">
      <c r="D472" s="16"/>
    </row>
    <row r="473" spans="4:4" x14ac:dyDescent="0.25">
      <c r="D473" s="16"/>
    </row>
    <row r="474" spans="4:4" x14ac:dyDescent="0.25">
      <c r="D474" s="16"/>
    </row>
    <row r="475" spans="4:4" x14ac:dyDescent="0.25">
      <c r="D475" s="16"/>
    </row>
    <row r="476" spans="4:4" x14ac:dyDescent="0.25">
      <c r="D476" s="16"/>
    </row>
    <row r="477" spans="4:4" x14ac:dyDescent="0.25">
      <c r="D477" s="16"/>
    </row>
    <row r="478" spans="4:4" x14ac:dyDescent="0.25">
      <c r="D478" s="16"/>
    </row>
    <row r="479" spans="4:4" x14ac:dyDescent="0.25">
      <c r="D479" s="16"/>
    </row>
    <row r="480" spans="4:4" x14ac:dyDescent="0.25">
      <c r="D480" s="16"/>
    </row>
    <row r="481" spans="4:4" x14ac:dyDescent="0.25">
      <c r="D481" s="16"/>
    </row>
    <row r="482" spans="4:4" x14ac:dyDescent="0.25">
      <c r="D482" s="16"/>
    </row>
    <row r="483" spans="4:4" x14ac:dyDescent="0.25">
      <c r="D483" s="16"/>
    </row>
    <row r="484" spans="4:4" x14ac:dyDescent="0.25">
      <c r="D484" s="16"/>
    </row>
    <row r="485" spans="4:4" x14ac:dyDescent="0.25">
      <c r="D485" s="16"/>
    </row>
    <row r="486" spans="4:4" x14ac:dyDescent="0.25">
      <c r="D486" s="16"/>
    </row>
    <row r="487" spans="4:4" x14ac:dyDescent="0.25">
      <c r="D487" s="16"/>
    </row>
    <row r="488" spans="4:4" x14ac:dyDescent="0.25">
      <c r="D488" s="16"/>
    </row>
    <row r="489" spans="4:4" x14ac:dyDescent="0.25">
      <c r="D489" s="16"/>
    </row>
    <row r="490" spans="4:4" x14ac:dyDescent="0.25">
      <c r="D490" s="16"/>
    </row>
    <row r="491" spans="4:4" x14ac:dyDescent="0.25">
      <c r="D491" s="16"/>
    </row>
    <row r="492" spans="4:4" x14ac:dyDescent="0.25">
      <c r="D492" s="16"/>
    </row>
    <row r="493" spans="4:4" x14ac:dyDescent="0.25">
      <c r="D493" s="16"/>
    </row>
    <row r="494" spans="4:4" x14ac:dyDescent="0.25">
      <c r="D494" s="16"/>
    </row>
    <row r="495" spans="4:4" x14ac:dyDescent="0.25">
      <c r="D495" s="16"/>
    </row>
    <row r="496" spans="4:4" x14ac:dyDescent="0.25">
      <c r="D496" s="16"/>
    </row>
    <row r="497" spans="4:4" x14ac:dyDescent="0.25">
      <c r="D497" s="16"/>
    </row>
    <row r="498" spans="4:4" x14ac:dyDescent="0.25">
      <c r="D498" s="16"/>
    </row>
    <row r="499" spans="4:4" x14ac:dyDescent="0.25">
      <c r="D499" s="16"/>
    </row>
    <row r="500" spans="4:4" x14ac:dyDescent="0.25">
      <c r="D500" s="16"/>
    </row>
    <row r="501" spans="4:4" x14ac:dyDescent="0.25">
      <c r="D501" s="16"/>
    </row>
    <row r="502" spans="4:4" x14ac:dyDescent="0.25">
      <c r="D502" s="16"/>
    </row>
    <row r="503" spans="4:4" x14ac:dyDescent="0.25">
      <c r="D503" s="16"/>
    </row>
    <row r="504" spans="4:4" x14ac:dyDescent="0.25">
      <c r="D504" s="16"/>
    </row>
    <row r="505" spans="4:4" x14ac:dyDescent="0.25">
      <c r="D505" s="16"/>
    </row>
    <row r="506" spans="4:4" x14ac:dyDescent="0.25">
      <c r="D506" s="16"/>
    </row>
    <row r="507" spans="4:4" x14ac:dyDescent="0.25">
      <c r="D507" s="16"/>
    </row>
    <row r="508" spans="4:4" x14ac:dyDescent="0.25">
      <c r="D508" s="16"/>
    </row>
    <row r="509" spans="4:4" x14ac:dyDescent="0.25">
      <c r="D509" s="16"/>
    </row>
    <row r="510" spans="4:4" x14ac:dyDescent="0.25">
      <c r="D510" s="16"/>
    </row>
    <row r="511" spans="4:4" x14ac:dyDescent="0.25">
      <c r="D511" s="16"/>
    </row>
    <row r="512" spans="4:4" x14ac:dyDescent="0.25">
      <c r="D512" s="16"/>
    </row>
    <row r="513" spans="4:4" x14ac:dyDescent="0.25">
      <c r="D513" s="16"/>
    </row>
    <row r="514" spans="4:4" x14ac:dyDescent="0.25">
      <c r="D514" s="16"/>
    </row>
    <row r="515" spans="4:4" x14ac:dyDescent="0.25">
      <c r="D515" s="16"/>
    </row>
    <row r="516" spans="4:4" x14ac:dyDescent="0.25">
      <c r="D516" s="16"/>
    </row>
    <row r="517" spans="4:4" x14ac:dyDescent="0.25">
      <c r="D517" s="16"/>
    </row>
    <row r="518" spans="4:4" x14ac:dyDescent="0.25">
      <c r="D518" s="16"/>
    </row>
    <row r="519" spans="4:4" x14ac:dyDescent="0.25">
      <c r="D519" s="16"/>
    </row>
    <row r="520" spans="4:4" x14ac:dyDescent="0.25">
      <c r="D520" s="16"/>
    </row>
    <row r="521" spans="4:4" x14ac:dyDescent="0.25">
      <c r="D521" s="16"/>
    </row>
    <row r="522" spans="4:4" x14ac:dyDescent="0.25">
      <c r="D522" s="16"/>
    </row>
    <row r="523" spans="4:4" x14ac:dyDescent="0.25">
      <c r="D523" s="16"/>
    </row>
    <row r="524" spans="4:4" x14ac:dyDescent="0.25">
      <c r="D524" s="16"/>
    </row>
    <row r="525" spans="4:4" x14ac:dyDescent="0.25">
      <c r="D525" s="16"/>
    </row>
    <row r="526" spans="4:4" x14ac:dyDescent="0.25">
      <c r="D526" s="16"/>
    </row>
    <row r="527" spans="4:4" x14ac:dyDescent="0.25">
      <c r="D527" s="16"/>
    </row>
    <row r="528" spans="4:4" x14ac:dyDescent="0.25">
      <c r="D528" s="16"/>
    </row>
    <row r="529" spans="4:4" x14ac:dyDescent="0.25">
      <c r="D529" s="16"/>
    </row>
    <row r="530" spans="4:4" x14ac:dyDescent="0.25">
      <c r="D530" s="16"/>
    </row>
    <row r="531" spans="4:4" x14ac:dyDescent="0.25">
      <c r="D531" s="16"/>
    </row>
    <row r="532" spans="4:4" x14ac:dyDescent="0.25">
      <c r="D532" s="16"/>
    </row>
    <row r="533" spans="4:4" x14ac:dyDescent="0.25">
      <c r="D533" s="16"/>
    </row>
    <row r="534" spans="4:4" x14ac:dyDescent="0.25">
      <c r="D534" s="16"/>
    </row>
    <row r="535" spans="4:4" x14ac:dyDescent="0.25">
      <c r="D535" s="16"/>
    </row>
    <row r="536" spans="4:4" x14ac:dyDescent="0.25">
      <c r="D536" s="16"/>
    </row>
    <row r="537" spans="4:4" x14ac:dyDescent="0.25">
      <c r="D537" s="16"/>
    </row>
    <row r="538" spans="4:4" x14ac:dyDescent="0.25">
      <c r="D538" s="16"/>
    </row>
    <row r="539" spans="4:4" x14ac:dyDescent="0.25">
      <c r="D539" s="16"/>
    </row>
    <row r="540" spans="4:4" x14ac:dyDescent="0.25">
      <c r="D540" s="16"/>
    </row>
    <row r="541" spans="4:4" x14ac:dyDescent="0.25">
      <c r="D541" s="16"/>
    </row>
    <row r="542" spans="4:4" x14ac:dyDescent="0.25">
      <c r="D542" s="16"/>
    </row>
    <row r="543" spans="4:4" x14ac:dyDescent="0.25">
      <c r="D543" s="16"/>
    </row>
    <row r="544" spans="4:4" x14ac:dyDescent="0.25">
      <c r="D544" s="16"/>
    </row>
    <row r="545" spans="4:4" x14ac:dyDescent="0.25">
      <c r="D545" s="16"/>
    </row>
    <row r="546" spans="4:4" x14ac:dyDescent="0.25">
      <c r="D546" s="16"/>
    </row>
    <row r="547" spans="4:4" x14ac:dyDescent="0.25">
      <c r="D547" s="16"/>
    </row>
    <row r="548" spans="4:4" x14ac:dyDescent="0.25">
      <c r="D548" s="16"/>
    </row>
    <row r="549" spans="4:4" x14ac:dyDescent="0.25">
      <c r="D549" s="16"/>
    </row>
    <row r="550" spans="4:4" x14ac:dyDescent="0.25">
      <c r="D550" s="16"/>
    </row>
    <row r="551" spans="4:4" x14ac:dyDescent="0.25">
      <c r="D551" s="16"/>
    </row>
    <row r="552" spans="4:4" x14ac:dyDescent="0.25">
      <c r="D552" s="16"/>
    </row>
    <row r="553" spans="4:4" x14ac:dyDescent="0.25">
      <c r="D553" s="16"/>
    </row>
    <row r="554" spans="4:4" x14ac:dyDescent="0.25">
      <c r="D554" s="16"/>
    </row>
    <row r="555" spans="4:4" x14ac:dyDescent="0.25">
      <c r="D555" s="16"/>
    </row>
    <row r="556" spans="4:4" x14ac:dyDescent="0.25">
      <c r="D556" s="16"/>
    </row>
    <row r="557" spans="4:4" x14ac:dyDescent="0.25">
      <c r="D557" s="16"/>
    </row>
    <row r="558" spans="4:4" x14ac:dyDescent="0.25">
      <c r="D558" s="16"/>
    </row>
    <row r="559" spans="4:4" x14ac:dyDescent="0.25">
      <c r="D559" s="16"/>
    </row>
    <row r="560" spans="4:4" x14ac:dyDescent="0.25">
      <c r="D560" s="16"/>
    </row>
    <row r="561" spans="4:4" x14ac:dyDescent="0.25">
      <c r="D561" s="16"/>
    </row>
    <row r="562" spans="4:4" x14ac:dyDescent="0.25">
      <c r="D562" s="16"/>
    </row>
    <row r="563" spans="4:4" x14ac:dyDescent="0.25">
      <c r="D563" s="16"/>
    </row>
    <row r="564" spans="4:4" x14ac:dyDescent="0.25">
      <c r="D564" s="16"/>
    </row>
    <row r="565" spans="4:4" x14ac:dyDescent="0.25">
      <c r="D565" s="16"/>
    </row>
    <row r="566" spans="4:4" x14ac:dyDescent="0.25">
      <c r="D566" s="16"/>
    </row>
    <row r="567" spans="4:4" x14ac:dyDescent="0.25">
      <c r="D567" s="16"/>
    </row>
    <row r="568" spans="4:4" x14ac:dyDescent="0.25">
      <c r="D568" s="16"/>
    </row>
    <row r="569" spans="4:4" x14ac:dyDescent="0.25">
      <c r="D569" s="16"/>
    </row>
    <row r="570" spans="4:4" x14ac:dyDescent="0.25">
      <c r="D570" s="16"/>
    </row>
    <row r="571" spans="4:4" x14ac:dyDescent="0.25">
      <c r="D571" s="16"/>
    </row>
    <row r="572" spans="4:4" x14ac:dyDescent="0.25">
      <c r="D572" s="16"/>
    </row>
    <row r="573" spans="4:4" x14ac:dyDescent="0.25">
      <c r="D573" s="16"/>
    </row>
    <row r="574" spans="4:4" x14ac:dyDescent="0.25">
      <c r="D574" s="16"/>
    </row>
    <row r="575" spans="4:4" x14ac:dyDescent="0.25">
      <c r="D575" s="16"/>
    </row>
    <row r="576" spans="4:4" x14ac:dyDescent="0.25">
      <c r="D576" s="16"/>
    </row>
    <row r="577" spans="4:4" x14ac:dyDescent="0.25">
      <c r="D577" s="16"/>
    </row>
    <row r="578" spans="4:4" x14ac:dyDescent="0.25">
      <c r="D578" s="16"/>
    </row>
    <row r="579" spans="4:4" x14ac:dyDescent="0.25">
      <c r="D579" s="16"/>
    </row>
    <row r="580" spans="4:4" x14ac:dyDescent="0.25">
      <c r="D580" s="16"/>
    </row>
    <row r="581" spans="4:4" x14ac:dyDescent="0.25">
      <c r="D581" s="16"/>
    </row>
    <row r="582" spans="4:4" x14ac:dyDescent="0.25">
      <c r="D582" s="16"/>
    </row>
    <row r="583" spans="4:4" x14ac:dyDescent="0.25">
      <c r="D583" s="16"/>
    </row>
    <row r="584" spans="4:4" x14ac:dyDescent="0.25">
      <c r="D584" s="16"/>
    </row>
    <row r="585" spans="4:4" x14ac:dyDescent="0.25">
      <c r="D585" s="16"/>
    </row>
    <row r="586" spans="4:4" x14ac:dyDescent="0.25">
      <c r="D586" s="16"/>
    </row>
    <row r="587" spans="4:4" x14ac:dyDescent="0.25">
      <c r="D587" s="16"/>
    </row>
    <row r="588" spans="4:4" x14ac:dyDescent="0.25">
      <c r="D588" s="16"/>
    </row>
    <row r="589" spans="4:4" x14ac:dyDescent="0.25">
      <c r="D589" s="16"/>
    </row>
    <row r="590" spans="4:4" x14ac:dyDescent="0.25">
      <c r="D590" s="16"/>
    </row>
    <row r="591" spans="4:4" x14ac:dyDescent="0.25">
      <c r="D591" s="16"/>
    </row>
    <row r="592" spans="4:4" x14ac:dyDescent="0.25">
      <c r="D592" s="16"/>
    </row>
    <row r="593" spans="4:4" x14ac:dyDescent="0.25">
      <c r="D593" s="16"/>
    </row>
    <row r="594" spans="4:4" x14ac:dyDescent="0.25">
      <c r="D594" s="16"/>
    </row>
    <row r="595" spans="4:4" x14ac:dyDescent="0.25">
      <c r="D595" s="16"/>
    </row>
    <row r="596" spans="4:4" x14ac:dyDescent="0.25">
      <c r="D596" s="16"/>
    </row>
    <row r="597" spans="4:4" x14ac:dyDescent="0.25">
      <c r="D597" s="16"/>
    </row>
    <row r="598" spans="4:4" x14ac:dyDescent="0.25">
      <c r="D598" s="16"/>
    </row>
    <row r="599" spans="4:4" x14ac:dyDescent="0.25">
      <c r="D599" s="16"/>
    </row>
    <row r="600" spans="4:4" x14ac:dyDescent="0.25">
      <c r="D600" s="16"/>
    </row>
    <row r="601" spans="4:4" x14ac:dyDescent="0.25">
      <c r="D601" s="16"/>
    </row>
    <row r="602" spans="4:4" x14ac:dyDescent="0.25">
      <c r="D602" s="16"/>
    </row>
    <row r="603" spans="4:4" x14ac:dyDescent="0.25">
      <c r="D603" s="16"/>
    </row>
    <row r="604" spans="4:4" x14ac:dyDescent="0.25">
      <c r="D604" s="16"/>
    </row>
    <row r="605" spans="4:4" x14ac:dyDescent="0.25">
      <c r="D605" s="16"/>
    </row>
    <row r="606" spans="4:4" x14ac:dyDescent="0.25">
      <c r="D606" s="16"/>
    </row>
    <row r="607" spans="4:4" x14ac:dyDescent="0.25">
      <c r="D607" s="16"/>
    </row>
    <row r="608" spans="4:4" x14ac:dyDescent="0.25">
      <c r="D608" s="16"/>
    </row>
    <row r="609" spans="4:4" x14ac:dyDescent="0.25">
      <c r="D609" s="16"/>
    </row>
    <row r="610" spans="4:4" x14ac:dyDescent="0.25">
      <c r="D610" s="16"/>
    </row>
    <row r="611" spans="4:4" x14ac:dyDescent="0.25">
      <c r="D611" s="16"/>
    </row>
    <row r="612" spans="4:4" x14ac:dyDescent="0.25">
      <c r="D612" s="16"/>
    </row>
    <row r="613" spans="4:4" x14ac:dyDescent="0.25">
      <c r="D613" s="16"/>
    </row>
    <row r="614" spans="4:4" x14ac:dyDescent="0.25">
      <c r="D614" s="16"/>
    </row>
    <row r="615" spans="4:4" x14ac:dyDescent="0.25">
      <c r="D615" s="16"/>
    </row>
    <row r="616" spans="4:4" x14ac:dyDescent="0.25">
      <c r="D616" s="16"/>
    </row>
    <row r="617" spans="4:4" x14ac:dyDescent="0.25">
      <c r="D617" s="16"/>
    </row>
    <row r="618" spans="4:4" x14ac:dyDescent="0.25">
      <c r="D618" s="16"/>
    </row>
    <row r="619" spans="4:4" x14ac:dyDescent="0.25">
      <c r="D619" s="16"/>
    </row>
    <row r="620" spans="4:4" x14ac:dyDescent="0.25">
      <c r="D620" s="16"/>
    </row>
    <row r="621" spans="4:4" x14ac:dyDescent="0.25">
      <c r="D621" s="16"/>
    </row>
    <row r="622" spans="4:4" x14ac:dyDescent="0.25">
      <c r="D622" s="16"/>
    </row>
    <row r="623" spans="4:4" x14ac:dyDescent="0.25">
      <c r="D623" s="16"/>
    </row>
    <row r="624" spans="4:4" x14ac:dyDescent="0.25">
      <c r="D624" s="16"/>
    </row>
    <row r="625" spans="4:4" x14ac:dyDescent="0.25">
      <c r="D625" s="16"/>
    </row>
    <row r="626" spans="4:4" x14ac:dyDescent="0.25">
      <c r="D626" s="16"/>
    </row>
    <row r="627" spans="4:4" x14ac:dyDescent="0.25">
      <c r="D627" s="16"/>
    </row>
    <row r="628" spans="4:4" x14ac:dyDescent="0.25">
      <c r="D628" s="16"/>
    </row>
    <row r="629" spans="4:4" x14ac:dyDescent="0.25">
      <c r="D629" s="16"/>
    </row>
    <row r="630" spans="4:4" x14ac:dyDescent="0.25">
      <c r="D630" s="16"/>
    </row>
    <row r="631" spans="4:4" x14ac:dyDescent="0.25">
      <c r="D631" s="16"/>
    </row>
    <row r="632" spans="4:4" x14ac:dyDescent="0.25">
      <c r="D632" s="16"/>
    </row>
    <row r="633" spans="4:4" x14ac:dyDescent="0.25">
      <c r="D633" s="16"/>
    </row>
    <row r="634" spans="4:4" x14ac:dyDescent="0.25">
      <c r="D634" s="16"/>
    </row>
    <row r="635" spans="4:4" x14ac:dyDescent="0.25">
      <c r="D635" s="16"/>
    </row>
    <row r="636" spans="4:4" x14ac:dyDescent="0.25">
      <c r="D636" s="16"/>
    </row>
    <row r="637" spans="4:4" x14ac:dyDescent="0.25">
      <c r="D637" s="16"/>
    </row>
    <row r="638" spans="4:4" x14ac:dyDescent="0.25">
      <c r="D638" s="16"/>
    </row>
    <row r="639" spans="4:4" x14ac:dyDescent="0.25">
      <c r="D639" s="16"/>
    </row>
    <row r="640" spans="4:4" x14ac:dyDescent="0.25">
      <c r="D640" s="16"/>
    </row>
    <row r="641" spans="4:4" x14ac:dyDescent="0.25">
      <c r="D641" s="16"/>
    </row>
    <row r="642" spans="4:4" x14ac:dyDescent="0.25">
      <c r="D642" s="16"/>
    </row>
    <row r="643" spans="4:4" x14ac:dyDescent="0.25">
      <c r="D643" s="16"/>
    </row>
    <row r="644" spans="4:4" x14ac:dyDescent="0.25">
      <c r="D644" s="16"/>
    </row>
    <row r="645" spans="4:4" x14ac:dyDescent="0.25">
      <c r="D645" s="16"/>
    </row>
    <row r="646" spans="4:4" x14ac:dyDescent="0.25">
      <c r="D646" s="16"/>
    </row>
    <row r="647" spans="4:4" x14ac:dyDescent="0.25">
      <c r="D647" s="16"/>
    </row>
    <row r="648" spans="4:4" x14ac:dyDescent="0.25">
      <c r="D648" s="16"/>
    </row>
    <row r="649" spans="4:4" x14ac:dyDescent="0.25">
      <c r="D649" s="16"/>
    </row>
    <row r="650" spans="4:4" x14ac:dyDescent="0.25">
      <c r="D650" s="16"/>
    </row>
    <row r="651" spans="4:4" x14ac:dyDescent="0.25">
      <c r="D651" s="16"/>
    </row>
    <row r="652" spans="4:4" x14ac:dyDescent="0.25">
      <c r="D652" s="16"/>
    </row>
    <row r="653" spans="4:4" x14ac:dyDescent="0.25">
      <c r="D653" s="16"/>
    </row>
    <row r="654" spans="4:4" x14ac:dyDescent="0.25">
      <c r="D654" s="16"/>
    </row>
    <row r="655" spans="4:4" x14ac:dyDescent="0.25">
      <c r="D655" s="16"/>
    </row>
    <row r="656" spans="4:4" x14ac:dyDescent="0.25">
      <c r="D656" s="16"/>
    </row>
    <row r="657" spans="4:4" x14ac:dyDescent="0.25">
      <c r="D657" s="16"/>
    </row>
    <row r="658" spans="4:4" x14ac:dyDescent="0.25">
      <c r="D658" s="16"/>
    </row>
    <row r="659" spans="4:4" x14ac:dyDescent="0.25">
      <c r="D659" s="16"/>
    </row>
    <row r="660" spans="4:4" x14ac:dyDescent="0.25">
      <c r="D660" s="16"/>
    </row>
    <row r="661" spans="4:4" x14ac:dyDescent="0.25">
      <c r="D661" s="16"/>
    </row>
    <row r="662" spans="4:4" x14ac:dyDescent="0.25">
      <c r="D662" s="16"/>
    </row>
    <row r="663" spans="4:4" x14ac:dyDescent="0.25">
      <c r="D663" s="16"/>
    </row>
    <row r="664" spans="4:4" x14ac:dyDescent="0.25">
      <c r="D664" s="16"/>
    </row>
    <row r="665" spans="4:4" x14ac:dyDescent="0.25">
      <c r="D665" s="16"/>
    </row>
    <row r="666" spans="4:4" x14ac:dyDescent="0.25">
      <c r="D666" s="16"/>
    </row>
    <row r="667" spans="4:4" x14ac:dyDescent="0.25">
      <c r="D667" s="16"/>
    </row>
    <row r="668" spans="4:4" x14ac:dyDescent="0.25">
      <c r="D668" s="16"/>
    </row>
    <row r="669" spans="4:4" x14ac:dyDescent="0.25">
      <c r="D669" s="16"/>
    </row>
    <row r="670" spans="4:4" x14ac:dyDescent="0.25">
      <c r="D670" s="16"/>
    </row>
    <row r="671" spans="4:4" x14ac:dyDescent="0.25">
      <c r="D671" s="16"/>
    </row>
    <row r="672" spans="4:4" x14ac:dyDescent="0.25">
      <c r="D672" s="16"/>
    </row>
    <row r="673" spans="4:4" x14ac:dyDescent="0.25">
      <c r="D673" s="16"/>
    </row>
    <row r="674" spans="4:4" x14ac:dyDescent="0.25">
      <c r="D674" s="16"/>
    </row>
    <row r="675" spans="4:4" x14ac:dyDescent="0.25">
      <c r="D675" s="16"/>
    </row>
    <row r="676" spans="4:4" x14ac:dyDescent="0.25">
      <c r="D676" s="16"/>
    </row>
    <row r="677" spans="4:4" x14ac:dyDescent="0.25">
      <c r="D677" s="16"/>
    </row>
    <row r="678" spans="4:4" x14ac:dyDescent="0.25">
      <c r="D678" s="16"/>
    </row>
    <row r="679" spans="4:4" x14ac:dyDescent="0.25">
      <c r="D679" s="16"/>
    </row>
    <row r="680" spans="4:4" x14ac:dyDescent="0.25">
      <c r="D680" s="16"/>
    </row>
    <row r="681" spans="4:4" x14ac:dyDescent="0.25">
      <c r="D681" s="16"/>
    </row>
    <row r="682" spans="4:4" x14ac:dyDescent="0.25">
      <c r="D682" s="16"/>
    </row>
    <row r="683" spans="4:4" x14ac:dyDescent="0.25">
      <c r="D683" s="16"/>
    </row>
    <row r="684" spans="4:4" x14ac:dyDescent="0.25">
      <c r="D684" s="16"/>
    </row>
    <row r="685" spans="4:4" x14ac:dyDescent="0.25">
      <c r="D685" s="16"/>
    </row>
    <row r="686" spans="4:4" x14ac:dyDescent="0.25">
      <c r="D686" s="16"/>
    </row>
    <row r="687" spans="4:4" x14ac:dyDescent="0.25">
      <c r="D687" s="16"/>
    </row>
    <row r="688" spans="4:4" x14ac:dyDescent="0.25">
      <c r="D688" s="16"/>
    </row>
    <row r="689" spans="4:4" x14ac:dyDescent="0.25">
      <c r="D689" s="16"/>
    </row>
    <row r="690" spans="4:4" x14ac:dyDescent="0.25">
      <c r="D690" s="16"/>
    </row>
    <row r="691" spans="4:4" x14ac:dyDescent="0.25">
      <c r="D691" s="16"/>
    </row>
    <row r="692" spans="4:4" x14ac:dyDescent="0.25">
      <c r="D692" s="16"/>
    </row>
    <row r="693" spans="4:4" x14ac:dyDescent="0.25">
      <c r="D693" s="16"/>
    </row>
    <row r="694" spans="4:4" x14ac:dyDescent="0.25">
      <c r="D694" s="16"/>
    </row>
    <row r="695" spans="4:4" x14ac:dyDescent="0.25">
      <c r="D695" s="16"/>
    </row>
    <row r="696" spans="4:4" x14ac:dyDescent="0.25">
      <c r="D696" s="16"/>
    </row>
    <row r="697" spans="4:4" x14ac:dyDescent="0.25">
      <c r="D697" s="16"/>
    </row>
    <row r="698" spans="4:4" x14ac:dyDescent="0.25">
      <c r="D698" s="16"/>
    </row>
    <row r="699" spans="4:4" x14ac:dyDescent="0.25">
      <c r="D699" s="16"/>
    </row>
    <row r="700" spans="4:4" x14ac:dyDescent="0.25">
      <c r="D700" s="16"/>
    </row>
    <row r="701" spans="4:4" x14ac:dyDescent="0.25">
      <c r="D701" s="16"/>
    </row>
    <row r="702" spans="4:4" x14ac:dyDescent="0.25">
      <c r="D702" s="16"/>
    </row>
    <row r="703" spans="4:4" x14ac:dyDescent="0.25">
      <c r="D703" s="16"/>
    </row>
    <row r="704" spans="4:4" x14ac:dyDescent="0.25">
      <c r="D704" s="16"/>
    </row>
    <row r="705" spans="4:4" x14ac:dyDescent="0.25">
      <c r="D705" s="16"/>
    </row>
    <row r="706" spans="4:4" x14ac:dyDescent="0.25">
      <c r="D706" s="16"/>
    </row>
    <row r="707" spans="4:4" x14ac:dyDescent="0.25">
      <c r="D707" s="16"/>
    </row>
    <row r="708" spans="4:4" x14ac:dyDescent="0.25">
      <c r="D708" s="16"/>
    </row>
    <row r="709" spans="4:4" x14ac:dyDescent="0.25">
      <c r="D709" s="16"/>
    </row>
    <row r="710" spans="4:4" x14ac:dyDescent="0.25">
      <c r="D710" s="16"/>
    </row>
    <row r="711" spans="4:4" x14ac:dyDescent="0.25">
      <c r="D711" s="16"/>
    </row>
    <row r="712" spans="4:4" x14ac:dyDescent="0.25">
      <c r="D712" s="16"/>
    </row>
    <row r="713" spans="4:4" x14ac:dyDescent="0.25">
      <c r="D713" s="16"/>
    </row>
    <row r="714" spans="4:4" x14ac:dyDescent="0.25">
      <c r="D714" s="16"/>
    </row>
    <row r="715" spans="4:4" x14ac:dyDescent="0.25">
      <c r="D715" s="16"/>
    </row>
    <row r="716" spans="4:4" x14ac:dyDescent="0.25">
      <c r="D716" s="16"/>
    </row>
    <row r="717" spans="4:4" x14ac:dyDescent="0.25">
      <c r="D717" s="16"/>
    </row>
    <row r="718" spans="4:4" x14ac:dyDescent="0.25">
      <c r="D718" s="16"/>
    </row>
    <row r="719" spans="4:4" x14ac:dyDescent="0.25">
      <c r="D719" s="16"/>
    </row>
    <row r="720" spans="4:4" x14ac:dyDescent="0.25">
      <c r="D720" s="16"/>
    </row>
    <row r="721" spans="4:4" x14ac:dyDescent="0.25">
      <c r="D721" s="16"/>
    </row>
    <row r="722" spans="4:4" x14ac:dyDescent="0.25">
      <c r="D722" s="16"/>
    </row>
    <row r="723" spans="4:4" x14ac:dyDescent="0.25">
      <c r="D723" s="16"/>
    </row>
    <row r="724" spans="4:4" x14ac:dyDescent="0.25">
      <c r="D724" s="16"/>
    </row>
    <row r="725" spans="4:4" x14ac:dyDescent="0.25">
      <c r="D725" s="16"/>
    </row>
    <row r="726" spans="4:4" x14ac:dyDescent="0.25">
      <c r="D726" s="16"/>
    </row>
    <row r="727" spans="4:4" x14ac:dyDescent="0.25">
      <c r="D727" s="16"/>
    </row>
    <row r="728" spans="4:4" x14ac:dyDescent="0.25">
      <c r="D728" s="16"/>
    </row>
    <row r="729" spans="4:4" x14ac:dyDescent="0.25">
      <c r="D729" s="16"/>
    </row>
    <row r="730" spans="4:4" x14ac:dyDescent="0.25">
      <c r="D730" s="16"/>
    </row>
    <row r="731" spans="4:4" x14ac:dyDescent="0.25">
      <c r="D731" s="16"/>
    </row>
    <row r="732" spans="4:4" x14ac:dyDescent="0.25">
      <c r="D732" s="16"/>
    </row>
    <row r="733" spans="4:4" x14ac:dyDescent="0.25">
      <c r="D733" s="16"/>
    </row>
    <row r="734" spans="4:4" x14ac:dyDescent="0.25">
      <c r="D734" s="16"/>
    </row>
    <row r="735" spans="4:4" x14ac:dyDescent="0.25">
      <c r="D735" s="16"/>
    </row>
    <row r="736" spans="4:4" x14ac:dyDescent="0.25">
      <c r="D736" s="16"/>
    </row>
    <row r="737" spans="4:4" x14ac:dyDescent="0.25">
      <c r="D737" s="16"/>
    </row>
    <row r="738" spans="4:4" x14ac:dyDescent="0.25">
      <c r="D738" s="16"/>
    </row>
    <row r="739" spans="4:4" x14ac:dyDescent="0.25">
      <c r="D739" s="16"/>
    </row>
    <row r="740" spans="4:4" x14ac:dyDescent="0.25">
      <c r="D740" s="16"/>
    </row>
    <row r="741" spans="4:4" x14ac:dyDescent="0.25">
      <c r="D741" s="16"/>
    </row>
    <row r="742" spans="4:4" x14ac:dyDescent="0.25">
      <c r="D742" s="16"/>
    </row>
    <row r="743" spans="4:4" x14ac:dyDescent="0.25">
      <c r="D743" s="16"/>
    </row>
    <row r="744" spans="4:4" x14ac:dyDescent="0.25">
      <c r="D744" s="16"/>
    </row>
    <row r="745" spans="4:4" x14ac:dyDescent="0.25">
      <c r="D745" s="16"/>
    </row>
    <row r="746" spans="4:4" x14ac:dyDescent="0.25">
      <c r="D746" s="16"/>
    </row>
    <row r="747" spans="4:4" x14ac:dyDescent="0.25">
      <c r="D747" s="16"/>
    </row>
    <row r="748" spans="4:4" x14ac:dyDescent="0.25">
      <c r="D748" s="16"/>
    </row>
    <row r="749" spans="4:4" x14ac:dyDescent="0.25">
      <c r="D749" s="16"/>
    </row>
    <row r="750" spans="4:4" x14ac:dyDescent="0.25">
      <c r="D750" s="16"/>
    </row>
    <row r="751" spans="4:4" x14ac:dyDescent="0.25">
      <c r="D751" s="16"/>
    </row>
    <row r="752" spans="4:4" x14ac:dyDescent="0.25">
      <c r="D752" s="16"/>
    </row>
    <row r="753" spans="4:4" x14ac:dyDescent="0.25">
      <c r="D753" s="16"/>
    </row>
    <row r="754" spans="4:4" x14ac:dyDescent="0.25">
      <c r="D754" s="16"/>
    </row>
    <row r="755" spans="4:4" x14ac:dyDescent="0.25">
      <c r="D755" s="16"/>
    </row>
    <row r="756" spans="4:4" x14ac:dyDescent="0.25">
      <c r="D756" s="16"/>
    </row>
    <row r="757" spans="4:4" x14ac:dyDescent="0.25">
      <c r="D757" s="16"/>
    </row>
    <row r="758" spans="4:4" x14ac:dyDescent="0.25">
      <c r="D758" s="16"/>
    </row>
    <row r="759" spans="4:4" x14ac:dyDescent="0.25">
      <c r="D759" s="16"/>
    </row>
    <row r="760" spans="4:4" x14ac:dyDescent="0.25">
      <c r="D760" s="16"/>
    </row>
    <row r="761" spans="4:4" x14ac:dyDescent="0.25">
      <c r="D761" s="16"/>
    </row>
    <row r="762" spans="4:4" x14ac:dyDescent="0.25">
      <c r="D762" s="16"/>
    </row>
    <row r="763" spans="4:4" x14ac:dyDescent="0.25">
      <c r="D763" s="16"/>
    </row>
    <row r="764" spans="4:4" x14ac:dyDescent="0.25">
      <c r="D764" s="16"/>
    </row>
    <row r="765" spans="4:4" x14ac:dyDescent="0.25">
      <c r="D765" s="16"/>
    </row>
    <row r="766" spans="4:4" x14ac:dyDescent="0.25">
      <c r="D766" s="16"/>
    </row>
    <row r="767" spans="4:4" x14ac:dyDescent="0.25">
      <c r="D767" s="16"/>
    </row>
    <row r="768" spans="4:4" x14ac:dyDescent="0.25">
      <c r="D768" s="16"/>
    </row>
    <row r="769" spans="4:4" x14ac:dyDescent="0.25">
      <c r="D769" s="16"/>
    </row>
    <row r="770" spans="4:4" x14ac:dyDescent="0.25">
      <c r="D770" s="16"/>
    </row>
    <row r="771" spans="4:4" x14ac:dyDescent="0.25">
      <c r="D771" s="16"/>
    </row>
    <row r="772" spans="4:4" x14ac:dyDescent="0.25">
      <c r="D772" s="16"/>
    </row>
    <row r="773" spans="4:4" x14ac:dyDescent="0.25">
      <c r="D773" s="16"/>
    </row>
    <row r="774" spans="4:4" x14ac:dyDescent="0.25">
      <c r="D774" s="16"/>
    </row>
    <row r="775" spans="4:4" x14ac:dyDescent="0.25">
      <c r="D775" s="16"/>
    </row>
    <row r="776" spans="4:4" x14ac:dyDescent="0.25">
      <c r="D776" s="16"/>
    </row>
    <row r="777" spans="4:4" x14ac:dyDescent="0.25">
      <c r="D777" s="16"/>
    </row>
    <row r="778" spans="4:4" x14ac:dyDescent="0.25">
      <c r="D778" s="16"/>
    </row>
    <row r="779" spans="4:4" x14ac:dyDescent="0.25">
      <c r="D779" s="16"/>
    </row>
    <row r="780" spans="4:4" x14ac:dyDescent="0.25">
      <c r="D780" s="16"/>
    </row>
    <row r="781" spans="4:4" x14ac:dyDescent="0.25">
      <c r="D781" s="16"/>
    </row>
    <row r="782" spans="4:4" x14ac:dyDescent="0.25">
      <c r="D782" s="16"/>
    </row>
    <row r="783" spans="4:4" x14ac:dyDescent="0.25">
      <c r="D783" s="16"/>
    </row>
    <row r="784" spans="4:4" x14ac:dyDescent="0.25">
      <c r="D784" s="16"/>
    </row>
    <row r="785" spans="4:4" x14ac:dyDescent="0.25">
      <c r="D785" s="16"/>
    </row>
    <row r="786" spans="4:4" x14ac:dyDescent="0.25">
      <c r="D786" s="16"/>
    </row>
    <row r="787" spans="4:4" x14ac:dyDescent="0.25">
      <c r="D787" s="16"/>
    </row>
    <row r="788" spans="4:4" x14ac:dyDescent="0.25">
      <c r="D788" s="16"/>
    </row>
    <row r="789" spans="4:4" x14ac:dyDescent="0.25">
      <c r="D789" s="16"/>
    </row>
    <row r="790" spans="4:4" x14ac:dyDescent="0.25">
      <c r="D790" s="16"/>
    </row>
    <row r="791" spans="4:4" x14ac:dyDescent="0.25">
      <c r="D791" s="16"/>
    </row>
    <row r="792" spans="4:4" x14ac:dyDescent="0.25">
      <c r="D792" s="16"/>
    </row>
    <row r="793" spans="4:4" x14ac:dyDescent="0.25">
      <c r="D793" s="16"/>
    </row>
    <row r="794" spans="4:4" x14ac:dyDescent="0.25">
      <c r="D794" s="16"/>
    </row>
    <row r="795" spans="4:4" x14ac:dyDescent="0.25">
      <c r="D795" s="16"/>
    </row>
    <row r="796" spans="4:4" x14ac:dyDescent="0.25">
      <c r="D796" s="16"/>
    </row>
    <row r="797" spans="4:4" x14ac:dyDescent="0.25">
      <c r="D797" s="16"/>
    </row>
    <row r="798" spans="4:4" x14ac:dyDescent="0.25">
      <c r="D798" s="16"/>
    </row>
    <row r="799" spans="4:4" x14ac:dyDescent="0.25">
      <c r="D799" s="16"/>
    </row>
    <row r="800" spans="4:4" x14ac:dyDescent="0.25">
      <c r="D800" s="16"/>
    </row>
    <row r="801" spans="4:4" x14ac:dyDescent="0.25">
      <c r="D801" s="16"/>
    </row>
    <row r="802" spans="4:4" x14ac:dyDescent="0.25">
      <c r="D802" s="16"/>
    </row>
    <row r="803" spans="4:4" x14ac:dyDescent="0.25">
      <c r="D803" s="16"/>
    </row>
    <row r="804" spans="4:4" x14ac:dyDescent="0.25">
      <c r="D804" s="16"/>
    </row>
    <row r="805" spans="4:4" x14ac:dyDescent="0.25">
      <c r="D805" s="16"/>
    </row>
    <row r="806" spans="4:4" x14ac:dyDescent="0.25">
      <c r="D806" s="16"/>
    </row>
    <row r="807" spans="4:4" x14ac:dyDescent="0.25">
      <c r="D807" s="16"/>
    </row>
    <row r="808" spans="4:4" x14ac:dyDescent="0.25">
      <c r="D808" s="16"/>
    </row>
    <row r="809" spans="4:4" x14ac:dyDescent="0.25">
      <c r="D809" s="16"/>
    </row>
    <row r="810" spans="4:4" x14ac:dyDescent="0.25">
      <c r="D810" s="16"/>
    </row>
    <row r="811" spans="4:4" x14ac:dyDescent="0.25">
      <c r="D811" s="16"/>
    </row>
    <row r="812" spans="4:4" x14ac:dyDescent="0.25">
      <c r="D812" s="16"/>
    </row>
    <row r="813" spans="4:4" x14ac:dyDescent="0.25">
      <c r="D813" s="16"/>
    </row>
    <row r="814" spans="4:4" x14ac:dyDescent="0.25">
      <c r="D814" s="16"/>
    </row>
    <row r="815" spans="4:4" x14ac:dyDescent="0.25">
      <c r="D815" s="16"/>
    </row>
    <row r="816" spans="4:4" x14ac:dyDescent="0.25">
      <c r="D816" s="16"/>
    </row>
    <row r="817" spans="4:4" x14ac:dyDescent="0.25">
      <c r="D817" s="16"/>
    </row>
    <row r="818" spans="4:4" x14ac:dyDescent="0.25">
      <c r="D818" s="16"/>
    </row>
    <row r="819" spans="4:4" x14ac:dyDescent="0.25">
      <c r="D819" s="16"/>
    </row>
    <row r="820" spans="4:4" x14ac:dyDescent="0.25">
      <c r="D820" s="16"/>
    </row>
    <row r="821" spans="4:4" x14ac:dyDescent="0.25">
      <c r="D821" s="16"/>
    </row>
    <row r="822" spans="4:4" x14ac:dyDescent="0.25">
      <c r="D822" s="16"/>
    </row>
    <row r="823" spans="4:4" x14ac:dyDescent="0.25">
      <c r="D823" s="16"/>
    </row>
    <row r="824" spans="4:4" x14ac:dyDescent="0.25">
      <c r="D824" s="16"/>
    </row>
    <row r="825" spans="4:4" x14ac:dyDescent="0.25">
      <c r="D825" s="16"/>
    </row>
    <row r="826" spans="4:4" x14ac:dyDescent="0.25">
      <c r="D826" s="16"/>
    </row>
    <row r="827" spans="4:4" x14ac:dyDescent="0.25">
      <c r="D827" s="16"/>
    </row>
    <row r="828" spans="4:4" x14ac:dyDescent="0.25">
      <c r="D828" s="16"/>
    </row>
    <row r="829" spans="4:4" x14ac:dyDescent="0.25">
      <c r="D829" s="16"/>
    </row>
    <row r="830" spans="4:4" x14ac:dyDescent="0.25">
      <c r="D830" s="16"/>
    </row>
    <row r="831" spans="4:4" x14ac:dyDescent="0.25">
      <c r="D831" s="16"/>
    </row>
    <row r="832" spans="4:4" x14ac:dyDescent="0.25">
      <c r="D832" s="16"/>
    </row>
    <row r="833" spans="4:4" x14ac:dyDescent="0.25">
      <c r="D833" s="16"/>
    </row>
    <row r="834" spans="4:4" x14ac:dyDescent="0.25">
      <c r="D834" s="16"/>
    </row>
    <row r="835" spans="4:4" x14ac:dyDescent="0.25">
      <c r="D835" s="16"/>
    </row>
    <row r="836" spans="4:4" x14ac:dyDescent="0.25">
      <c r="D836" s="16"/>
    </row>
    <row r="837" spans="4:4" x14ac:dyDescent="0.25">
      <c r="D837" s="16"/>
    </row>
    <row r="838" spans="4:4" x14ac:dyDescent="0.25">
      <c r="D838" s="16"/>
    </row>
    <row r="839" spans="4:4" x14ac:dyDescent="0.25">
      <c r="D839" s="16"/>
    </row>
    <row r="840" spans="4:4" x14ac:dyDescent="0.25">
      <c r="D840" s="16"/>
    </row>
    <row r="841" spans="4:4" x14ac:dyDescent="0.25">
      <c r="D841" s="16"/>
    </row>
    <row r="842" spans="4:4" x14ac:dyDescent="0.25">
      <c r="D842" s="16"/>
    </row>
    <row r="843" spans="4:4" x14ac:dyDescent="0.25">
      <c r="D843" s="16"/>
    </row>
    <row r="844" spans="4:4" x14ac:dyDescent="0.25">
      <c r="D844" s="16"/>
    </row>
    <row r="845" spans="4:4" x14ac:dyDescent="0.25">
      <c r="D845" s="16"/>
    </row>
    <row r="846" spans="4:4" x14ac:dyDescent="0.25">
      <c r="D846" s="16"/>
    </row>
    <row r="847" spans="4:4" x14ac:dyDescent="0.25">
      <c r="D847" s="16"/>
    </row>
    <row r="848" spans="4:4" x14ac:dyDescent="0.25">
      <c r="D848" s="16"/>
    </row>
    <row r="849" spans="4:4" x14ac:dyDescent="0.25">
      <c r="D849" s="16"/>
    </row>
    <row r="850" spans="4:4" x14ac:dyDescent="0.25">
      <c r="D850" s="16"/>
    </row>
    <row r="851" spans="4:4" x14ac:dyDescent="0.25">
      <c r="D851" s="16"/>
    </row>
    <row r="852" spans="4:4" x14ac:dyDescent="0.25">
      <c r="D852" s="16"/>
    </row>
    <row r="853" spans="4:4" x14ac:dyDescent="0.25">
      <c r="D853" s="16"/>
    </row>
    <row r="854" spans="4:4" x14ac:dyDescent="0.25">
      <c r="D854" s="16"/>
    </row>
    <row r="855" spans="4:4" x14ac:dyDescent="0.25">
      <c r="D855" s="16"/>
    </row>
    <row r="856" spans="4:4" x14ac:dyDescent="0.25">
      <c r="D856" s="16"/>
    </row>
    <row r="857" spans="4:4" x14ac:dyDescent="0.25">
      <c r="D857" s="16"/>
    </row>
    <row r="858" spans="4:4" x14ac:dyDescent="0.25">
      <c r="D858" s="16"/>
    </row>
    <row r="859" spans="4:4" x14ac:dyDescent="0.25">
      <c r="D859" s="16"/>
    </row>
    <row r="860" spans="4:4" x14ac:dyDescent="0.25">
      <c r="D860" s="16"/>
    </row>
    <row r="861" spans="4:4" x14ac:dyDescent="0.25">
      <c r="D861" s="16"/>
    </row>
    <row r="862" spans="4:4" x14ac:dyDescent="0.25">
      <c r="D862" s="16"/>
    </row>
    <row r="863" spans="4:4" x14ac:dyDescent="0.25">
      <c r="D863" s="16"/>
    </row>
    <row r="864" spans="4:4" x14ac:dyDescent="0.25">
      <c r="D864" s="16"/>
    </row>
    <row r="865" spans="4:4" x14ac:dyDescent="0.25">
      <c r="D865" s="16"/>
    </row>
    <row r="866" spans="4:4" x14ac:dyDescent="0.25">
      <c r="D866" s="16"/>
    </row>
    <row r="867" spans="4:4" x14ac:dyDescent="0.25">
      <c r="D867" s="16"/>
    </row>
    <row r="868" spans="4:4" x14ac:dyDescent="0.25">
      <c r="D868" s="16"/>
    </row>
    <row r="869" spans="4:4" x14ac:dyDescent="0.25">
      <c r="D869" s="16"/>
    </row>
    <row r="870" spans="4:4" x14ac:dyDescent="0.25">
      <c r="D870" s="16"/>
    </row>
    <row r="871" spans="4:4" x14ac:dyDescent="0.25">
      <c r="D871" s="16"/>
    </row>
    <row r="872" spans="4:4" x14ac:dyDescent="0.25">
      <c r="D872" s="16"/>
    </row>
    <row r="873" spans="4:4" x14ac:dyDescent="0.25">
      <c r="D873" s="16"/>
    </row>
    <row r="874" spans="4:4" x14ac:dyDescent="0.25">
      <c r="D874" s="16"/>
    </row>
    <row r="875" spans="4:4" x14ac:dyDescent="0.25">
      <c r="D875" s="16"/>
    </row>
    <row r="876" spans="4:4" x14ac:dyDescent="0.25">
      <c r="D876" s="16"/>
    </row>
    <row r="877" spans="4:4" x14ac:dyDescent="0.25">
      <c r="D877" s="16"/>
    </row>
    <row r="878" spans="4:4" x14ac:dyDescent="0.25">
      <c r="D878" s="16"/>
    </row>
    <row r="879" spans="4:4" x14ac:dyDescent="0.25">
      <c r="D879" s="16"/>
    </row>
    <row r="880" spans="4:4" x14ac:dyDescent="0.25">
      <c r="D880" s="16"/>
    </row>
    <row r="881" spans="4:4" x14ac:dyDescent="0.25">
      <c r="D881" s="16"/>
    </row>
    <row r="882" spans="4:4" x14ac:dyDescent="0.25">
      <c r="D882" s="16"/>
    </row>
    <row r="883" spans="4:4" x14ac:dyDescent="0.25">
      <c r="D883" s="16"/>
    </row>
    <row r="884" spans="4:4" x14ac:dyDescent="0.25">
      <c r="D884" s="16"/>
    </row>
    <row r="885" spans="4:4" x14ac:dyDescent="0.25">
      <c r="D885" s="16"/>
    </row>
    <row r="886" spans="4:4" x14ac:dyDescent="0.25">
      <c r="D886" s="16"/>
    </row>
    <row r="887" spans="4:4" x14ac:dyDescent="0.25">
      <c r="D887" s="16"/>
    </row>
    <row r="888" spans="4:4" x14ac:dyDescent="0.25">
      <c r="D888" s="16"/>
    </row>
    <row r="889" spans="4:4" x14ac:dyDescent="0.25">
      <c r="D889" s="16"/>
    </row>
    <row r="890" spans="4:4" x14ac:dyDescent="0.25">
      <c r="D890" s="16"/>
    </row>
    <row r="891" spans="4:4" x14ac:dyDescent="0.25">
      <c r="D891" s="16"/>
    </row>
    <row r="892" spans="4:4" x14ac:dyDescent="0.25">
      <c r="D892" s="16"/>
    </row>
    <row r="893" spans="4:4" x14ac:dyDescent="0.25">
      <c r="D893" s="16"/>
    </row>
    <row r="894" spans="4:4" x14ac:dyDescent="0.25">
      <c r="D894" s="16"/>
    </row>
    <row r="895" spans="4:4" x14ac:dyDescent="0.25">
      <c r="D895" s="16"/>
    </row>
    <row r="896" spans="4:4" x14ac:dyDescent="0.25">
      <c r="D896" s="16"/>
    </row>
    <row r="897" spans="4:4" x14ac:dyDescent="0.25">
      <c r="D897" s="16"/>
    </row>
    <row r="898" spans="4:4" x14ac:dyDescent="0.25">
      <c r="D898" s="16"/>
    </row>
    <row r="899" spans="4:4" x14ac:dyDescent="0.25">
      <c r="D899" s="16"/>
    </row>
    <row r="900" spans="4:4" x14ac:dyDescent="0.25">
      <c r="D900" s="16"/>
    </row>
    <row r="901" spans="4:4" x14ac:dyDescent="0.25">
      <c r="D901" s="16"/>
    </row>
    <row r="902" spans="4:4" x14ac:dyDescent="0.25">
      <c r="D902" s="16"/>
    </row>
    <row r="903" spans="4:4" x14ac:dyDescent="0.25">
      <c r="D903" s="16"/>
    </row>
    <row r="904" spans="4:4" x14ac:dyDescent="0.25">
      <c r="D904" s="16"/>
    </row>
    <row r="905" spans="4:4" x14ac:dyDescent="0.25">
      <c r="D905" s="16"/>
    </row>
    <row r="906" spans="4:4" x14ac:dyDescent="0.25">
      <c r="D906" s="16"/>
    </row>
    <row r="907" spans="4:4" x14ac:dyDescent="0.25">
      <c r="D907" s="16"/>
    </row>
    <row r="908" spans="4:4" x14ac:dyDescent="0.25">
      <c r="D908" s="16"/>
    </row>
    <row r="909" spans="4:4" x14ac:dyDescent="0.25">
      <c r="D909" s="16"/>
    </row>
    <row r="910" spans="4:4" x14ac:dyDescent="0.25">
      <c r="D910" s="16"/>
    </row>
    <row r="911" spans="4:4" x14ac:dyDescent="0.25">
      <c r="D911" s="16"/>
    </row>
    <row r="912" spans="4:4" x14ac:dyDescent="0.25">
      <c r="D912" s="16"/>
    </row>
    <row r="913" spans="4:4" x14ac:dyDescent="0.25">
      <c r="D913" s="16"/>
    </row>
    <row r="914" spans="4:4" x14ac:dyDescent="0.25">
      <c r="D914" s="16"/>
    </row>
    <row r="915" spans="4:4" x14ac:dyDescent="0.25">
      <c r="D915" s="16"/>
    </row>
    <row r="916" spans="4:4" x14ac:dyDescent="0.25">
      <c r="D916" s="16"/>
    </row>
    <row r="917" spans="4:4" x14ac:dyDescent="0.25">
      <c r="D917" s="16"/>
    </row>
    <row r="918" spans="4:4" x14ac:dyDescent="0.25">
      <c r="D918" s="16"/>
    </row>
    <row r="919" spans="4:4" x14ac:dyDescent="0.25">
      <c r="D919" s="16"/>
    </row>
    <row r="920" spans="4:4" x14ac:dyDescent="0.25">
      <c r="D920" s="16"/>
    </row>
    <row r="921" spans="4:4" x14ac:dyDescent="0.25">
      <c r="D921" s="16"/>
    </row>
    <row r="922" spans="4:4" x14ac:dyDescent="0.25">
      <c r="D922" s="16"/>
    </row>
    <row r="923" spans="4:4" x14ac:dyDescent="0.25">
      <c r="D923" s="16"/>
    </row>
    <row r="924" spans="4:4" x14ac:dyDescent="0.25">
      <c r="D924" s="16"/>
    </row>
    <row r="925" spans="4:4" x14ac:dyDescent="0.25">
      <c r="D925" s="16"/>
    </row>
    <row r="926" spans="4:4" x14ac:dyDescent="0.25">
      <c r="D926" s="16"/>
    </row>
    <row r="927" spans="4:4" x14ac:dyDescent="0.25">
      <c r="D927" s="16"/>
    </row>
    <row r="928" spans="4:4" x14ac:dyDescent="0.25">
      <c r="D928" s="16"/>
    </row>
    <row r="929" spans="4:4" x14ac:dyDescent="0.25">
      <c r="D929" s="16"/>
    </row>
    <row r="930" spans="4:4" x14ac:dyDescent="0.25">
      <c r="D930" s="16"/>
    </row>
    <row r="931" spans="4:4" x14ac:dyDescent="0.25">
      <c r="D931" s="16"/>
    </row>
    <row r="932" spans="4:4" x14ac:dyDescent="0.25">
      <c r="D932" s="16"/>
    </row>
    <row r="933" spans="4:4" x14ac:dyDescent="0.25">
      <c r="D933" s="16"/>
    </row>
    <row r="934" spans="4:4" x14ac:dyDescent="0.25">
      <c r="D934" s="16"/>
    </row>
    <row r="935" spans="4:4" x14ac:dyDescent="0.25">
      <c r="D935" s="16"/>
    </row>
    <row r="936" spans="4:4" x14ac:dyDescent="0.25">
      <c r="D936" s="16"/>
    </row>
    <row r="937" spans="4:4" x14ac:dyDescent="0.25">
      <c r="D937" s="16"/>
    </row>
    <row r="938" spans="4:4" x14ac:dyDescent="0.25">
      <c r="D938" s="16"/>
    </row>
    <row r="939" spans="4:4" x14ac:dyDescent="0.25">
      <c r="D939" s="16"/>
    </row>
    <row r="940" spans="4:4" x14ac:dyDescent="0.25">
      <c r="D940" s="16"/>
    </row>
    <row r="941" spans="4:4" x14ac:dyDescent="0.25">
      <c r="D941" s="16"/>
    </row>
    <row r="942" spans="4:4" x14ac:dyDescent="0.25">
      <c r="D942" s="16"/>
    </row>
    <row r="943" spans="4:4" x14ac:dyDescent="0.25">
      <c r="D943" s="16"/>
    </row>
    <row r="944" spans="4:4" x14ac:dyDescent="0.25">
      <c r="D944" s="16"/>
    </row>
    <row r="945" spans="4:4" x14ac:dyDescent="0.25">
      <c r="D945" s="16"/>
    </row>
    <row r="946" spans="4:4" x14ac:dyDescent="0.25">
      <c r="D946" s="16"/>
    </row>
    <row r="947" spans="4:4" x14ac:dyDescent="0.25">
      <c r="D947" s="16"/>
    </row>
    <row r="948" spans="4:4" x14ac:dyDescent="0.25">
      <c r="D948" s="16"/>
    </row>
    <row r="949" spans="4:4" x14ac:dyDescent="0.25">
      <c r="D949" s="16"/>
    </row>
    <row r="950" spans="4:4" x14ac:dyDescent="0.25">
      <c r="D950" s="16"/>
    </row>
    <row r="951" spans="4:4" x14ac:dyDescent="0.25">
      <c r="D951" s="16"/>
    </row>
    <row r="952" spans="4:4" x14ac:dyDescent="0.25">
      <c r="D952" s="16"/>
    </row>
    <row r="953" spans="4:4" x14ac:dyDescent="0.25">
      <c r="D953" s="16"/>
    </row>
    <row r="954" spans="4:4" x14ac:dyDescent="0.25">
      <c r="D954" s="16"/>
    </row>
    <row r="955" spans="4:4" x14ac:dyDescent="0.25">
      <c r="D955" s="16"/>
    </row>
    <row r="956" spans="4:4" x14ac:dyDescent="0.25">
      <c r="D956" s="16"/>
    </row>
    <row r="957" spans="4:4" x14ac:dyDescent="0.25">
      <c r="D957" s="16"/>
    </row>
    <row r="958" spans="4:4" x14ac:dyDescent="0.25">
      <c r="D958" s="16"/>
    </row>
    <row r="959" spans="4:4" x14ac:dyDescent="0.25">
      <c r="D959" s="16"/>
    </row>
    <row r="960" spans="4:4" x14ac:dyDescent="0.25">
      <c r="D960" s="16"/>
    </row>
    <row r="961" spans="4:4" x14ac:dyDescent="0.25">
      <c r="D961" s="16"/>
    </row>
    <row r="962" spans="4:4" x14ac:dyDescent="0.25">
      <c r="D962" s="16"/>
    </row>
    <row r="963" spans="4:4" x14ac:dyDescent="0.25">
      <c r="D963" s="16"/>
    </row>
    <row r="964" spans="4:4" x14ac:dyDescent="0.25">
      <c r="D964" s="16"/>
    </row>
    <row r="965" spans="4:4" x14ac:dyDescent="0.25">
      <c r="D965" s="16"/>
    </row>
    <row r="966" spans="4:4" x14ac:dyDescent="0.25">
      <c r="D966" s="16"/>
    </row>
    <row r="967" spans="4:4" x14ac:dyDescent="0.25">
      <c r="D967" s="16"/>
    </row>
    <row r="968" spans="4:4" x14ac:dyDescent="0.25">
      <c r="D968" s="16"/>
    </row>
    <row r="969" spans="4:4" x14ac:dyDescent="0.25">
      <c r="D969" s="16"/>
    </row>
    <row r="970" spans="4:4" x14ac:dyDescent="0.25">
      <c r="D970" s="16"/>
    </row>
    <row r="971" spans="4:4" x14ac:dyDescent="0.25">
      <c r="D971" s="16"/>
    </row>
    <row r="972" spans="4:4" x14ac:dyDescent="0.25">
      <c r="D972" s="16"/>
    </row>
    <row r="973" spans="4:4" x14ac:dyDescent="0.25">
      <c r="D973" s="16"/>
    </row>
    <row r="974" spans="4:4" x14ac:dyDescent="0.25">
      <c r="D974" s="16"/>
    </row>
    <row r="975" spans="4:4" x14ac:dyDescent="0.25">
      <c r="D975" s="16"/>
    </row>
    <row r="976" spans="4:4" x14ac:dyDescent="0.25">
      <c r="D976" s="16"/>
    </row>
    <row r="977" spans="4:4" x14ac:dyDescent="0.25">
      <c r="D977" s="16"/>
    </row>
    <row r="978" spans="4:4" x14ac:dyDescent="0.25">
      <c r="D978" s="16"/>
    </row>
    <row r="979" spans="4:4" x14ac:dyDescent="0.25">
      <c r="D979" s="16"/>
    </row>
    <row r="980" spans="4:4" x14ac:dyDescent="0.25">
      <c r="D980" s="16"/>
    </row>
    <row r="981" spans="4:4" x14ac:dyDescent="0.25">
      <c r="D981" s="16"/>
    </row>
    <row r="982" spans="4:4" x14ac:dyDescent="0.25">
      <c r="D982" s="16"/>
    </row>
    <row r="983" spans="4:4" x14ac:dyDescent="0.25">
      <c r="D983" s="16"/>
    </row>
    <row r="984" spans="4:4" x14ac:dyDescent="0.25">
      <c r="D984" s="16"/>
    </row>
    <row r="985" spans="4:4" x14ac:dyDescent="0.25">
      <c r="D985" s="16"/>
    </row>
    <row r="986" spans="4:4" x14ac:dyDescent="0.25">
      <c r="D986" s="16"/>
    </row>
    <row r="987" spans="4:4" x14ac:dyDescent="0.25">
      <c r="D987" s="16"/>
    </row>
    <row r="988" spans="4:4" x14ac:dyDescent="0.25">
      <c r="D988" s="16"/>
    </row>
    <row r="989" spans="4:4" x14ac:dyDescent="0.25">
      <c r="D989" s="16"/>
    </row>
    <row r="990" spans="4:4" x14ac:dyDescent="0.25">
      <c r="D990" s="16"/>
    </row>
    <row r="991" spans="4:4" x14ac:dyDescent="0.25">
      <c r="D991" s="16"/>
    </row>
    <row r="992" spans="4:4" x14ac:dyDescent="0.25">
      <c r="D992" s="16"/>
    </row>
    <row r="993" spans="4:4" x14ac:dyDescent="0.25">
      <c r="D993" s="16"/>
    </row>
    <row r="994" spans="4:4" x14ac:dyDescent="0.25">
      <c r="D994" s="16"/>
    </row>
    <row r="995" spans="4:4" x14ac:dyDescent="0.25">
      <c r="D995" s="16"/>
    </row>
    <row r="996" spans="4:4" x14ac:dyDescent="0.25">
      <c r="D996" s="16"/>
    </row>
    <row r="997" spans="4:4" x14ac:dyDescent="0.25">
      <c r="D997" s="16"/>
    </row>
    <row r="998" spans="4:4" x14ac:dyDescent="0.25">
      <c r="D998" s="16"/>
    </row>
    <row r="999" spans="4:4" x14ac:dyDescent="0.25">
      <c r="D999" s="16"/>
    </row>
    <row r="1000" spans="4:4" x14ac:dyDescent="0.25">
      <c r="D1000" s="16"/>
    </row>
    <row r="1001" spans="4:4" x14ac:dyDescent="0.25">
      <c r="D1001" s="16"/>
    </row>
    <row r="1002" spans="4:4" x14ac:dyDescent="0.25">
      <c r="D1002" s="16"/>
    </row>
    <row r="1003" spans="4:4" x14ac:dyDescent="0.25">
      <c r="D1003" s="16"/>
    </row>
    <row r="1004" spans="4:4" x14ac:dyDescent="0.25">
      <c r="D1004" s="16"/>
    </row>
    <row r="1005" spans="4:4" x14ac:dyDescent="0.25">
      <c r="D1005" s="16"/>
    </row>
    <row r="1006" spans="4:4" x14ac:dyDescent="0.25">
      <c r="D1006" s="16"/>
    </row>
    <row r="1007" spans="4:4" x14ac:dyDescent="0.25">
      <c r="D1007" s="16"/>
    </row>
    <row r="1008" spans="4:4" x14ac:dyDescent="0.25">
      <c r="D1008" s="16"/>
    </row>
    <row r="1009" spans="4:4" x14ac:dyDescent="0.25">
      <c r="D1009" s="16"/>
    </row>
    <row r="1010" spans="4:4" x14ac:dyDescent="0.25">
      <c r="D1010" s="16"/>
    </row>
    <row r="1011" spans="4:4" x14ac:dyDescent="0.25">
      <c r="D1011" s="16"/>
    </row>
    <row r="1012" spans="4:4" x14ac:dyDescent="0.25">
      <c r="D1012" s="16"/>
    </row>
    <row r="1013" spans="4:4" x14ac:dyDescent="0.25">
      <c r="D1013" s="16"/>
    </row>
    <row r="1014" spans="4:4" x14ac:dyDescent="0.25">
      <c r="D1014" s="16"/>
    </row>
    <row r="1015" spans="4:4" x14ac:dyDescent="0.25">
      <c r="D1015" s="16"/>
    </row>
    <row r="1016" spans="4:4" x14ac:dyDescent="0.25">
      <c r="D1016" s="16"/>
    </row>
    <row r="1017" spans="4:4" x14ac:dyDescent="0.25">
      <c r="D1017" s="16"/>
    </row>
    <row r="1018" spans="4:4" x14ac:dyDescent="0.25">
      <c r="D1018" s="16"/>
    </row>
    <row r="1019" spans="4:4" x14ac:dyDescent="0.25">
      <c r="D1019" s="16"/>
    </row>
    <row r="1020" spans="4:4" x14ac:dyDescent="0.25">
      <c r="D1020" s="16"/>
    </row>
    <row r="1021" spans="4:4" x14ac:dyDescent="0.25">
      <c r="D1021" s="16"/>
    </row>
    <row r="1022" spans="4:4" x14ac:dyDescent="0.25">
      <c r="D1022" s="16"/>
    </row>
    <row r="1023" spans="4:4" x14ac:dyDescent="0.25">
      <c r="D1023" s="16"/>
    </row>
    <row r="1024" spans="4:4" x14ac:dyDescent="0.25">
      <c r="D1024" s="16"/>
    </row>
    <row r="1025" spans="4:4" x14ac:dyDescent="0.25">
      <c r="D1025" s="16"/>
    </row>
    <row r="1026" spans="4:4" x14ac:dyDescent="0.25">
      <c r="D1026" s="16"/>
    </row>
    <row r="1027" spans="4:4" x14ac:dyDescent="0.25">
      <c r="D1027" s="16"/>
    </row>
    <row r="1028" spans="4:4" x14ac:dyDescent="0.25">
      <c r="D1028" s="16"/>
    </row>
    <row r="1029" spans="4:4" x14ac:dyDescent="0.25">
      <c r="D1029" s="16"/>
    </row>
    <row r="1030" spans="4:4" x14ac:dyDescent="0.25">
      <c r="D1030" s="16"/>
    </row>
    <row r="1031" spans="4:4" x14ac:dyDescent="0.25">
      <c r="D1031" s="16"/>
    </row>
    <row r="1032" spans="4:4" x14ac:dyDescent="0.25">
      <c r="D1032" s="16"/>
    </row>
    <row r="1033" spans="4:4" x14ac:dyDescent="0.25">
      <c r="D1033" s="16"/>
    </row>
    <row r="1034" spans="4:4" x14ac:dyDescent="0.25">
      <c r="D1034" s="16"/>
    </row>
    <row r="1035" spans="4:4" x14ac:dyDescent="0.25">
      <c r="D1035" s="16"/>
    </row>
    <row r="1036" spans="4:4" x14ac:dyDescent="0.25">
      <c r="D1036" s="16"/>
    </row>
    <row r="1037" spans="4:4" x14ac:dyDescent="0.25">
      <c r="D1037" s="16"/>
    </row>
    <row r="1038" spans="4:4" x14ac:dyDescent="0.25">
      <c r="D1038" s="16"/>
    </row>
    <row r="1039" spans="4:4" x14ac:dyDescent="0.25">
      <c r="D1039" s="16"/>
    </row>
    <row r="1040" spans="4:4" x14ac:dyDescent="0.25">
      <c r="D1040" s="16"/>
    </row>
    <row r="1041" spans="4:4" x14ac:dyDescent="0.25">
      <c r="D1041" s="16"/>
    </row>
    <row r="1042" spans="4:4" x14ac:dyDescent="0.25">
      <c r="D1042" s="16"/>
    </row>
    <row r="1043" spans="4:4" x14ac:dyDescent="0.25">
      <c r="D1043" s="16"/>
    </row>
    <row r="1044" spans="4:4" x14ac:dyDescent="0.25">
      <c r="D1044" s="16"/>
    </row>
    <row r="1045" spans="4:4" x14ac:dyDescent="0.25">
      <c r="D1045" s="16"/>
    </row>
    <row r="1046" spans="4:4" x14ac:dyDescent="0.25">
      <c r="D1046" s="16"/>
    </row>
    <row r="1047" spans="4:4" x14ac:dyDescent="0.25">
      <c r="D1047" s="16"/>
    </row>
    <row r="1048" spans="4:4" x14ac:dyDescent="0.25">
      <c r="D1048" s="16"/>
    </row>
    <row r="1049" spans="4:4" x14ac:dyDescent="0.25">
      <c r="D1049" s="16"/>
    </row>
    <row r="1050" spans="4:4" x14ac:dyDescent="0.25">
      <c r="D1050" s="16"/>
    </row>
    <row r="1051" spans="4:4" x14ac:dyDescent="0.25">
      <c r="D1051" s="16"/>
    </row>
    <row r="1052" spans="4:4" x14ac:dyDescent="0.25">
      <c r="D1052" s="16"/>
    </row>
    <row r="1053" spans="4:4" x14ac:dyDescent="0.25">
      <c r="D1053" s="16"/>
    </row>
    <row r="1054" spans="4:4" x14ac:dyDescent="0.25">
      <c r="D1054" s="16"/>
    </row>
    <row r="1055" spans="4:4" x14ac:dyDescent="0.25">
      <c r="D1055" s="16"/>
    </row>
    <row r="1056" spans="4:4" x14ac:dyDescent="0.25">
      <c r="D1056" s="16"/>
    </row>
    <row r="1057" spans="4:4" x14ac:dyDescent="0.25">
      <c r="D1057" s="16"/>
    </row>
    <row r="1058" spans="4:4" x14ac:dyDescent="0.25">
      <c r="D1058" s="16"/>
    </row>
    <row r="1059" spans="4:4" x14ac:dyDescent="0.25">
      <c r="D1059" s="16"/>
    </row>
    <row r="1060" spans="4:4" x14ac:dyDescent="0.25">
      <c r="D1060" s="16"/>
    </row>
    <row r="1061" spans="4:4" x14ac:dyDescent="0.25">
      <c r="D1061" s="16"/>
    </row>
    <row r="1062" spans="4:4" x14ac:dyDescent="0.25">
      <c r="D1062" s="16"/>
    </row>
    <row r="1063" spans="4:4" x14ac:dyDescent="0.25">
      <c r="D1063" s="16"/>
    </row>
    <row r="1064" spans="4:4" x14ac:dyDescent="0.25">
      <c r="D1064" s="16"/>
    </row>
    <row r="1065" spans="4:4" x14ac:dyDescent="0.25">
      <c r="D1065" s="16"/>
    </row>
    <row r="1066" spans="4:4" x14ac:dyDescent="0.25">
      <c r="D1066" s="16"/>
    </row>
    <row r="1067" spans="4:4" x14ac:dyDescent="0.25">
      <c r="D1067" s="16"/>
    </row>
    <row r="1068" spans="4:4" x14ac:dyDescent="0.25">
      <c r="D1068" s="16"/>
    </row>
    <row r="1069" spans="4:4" x14ac:dyDescent="0.25">
      <c r="D1069" s="16"/>
    </row>
    <row r="1070" spans="4:4" x14ac:dyDescent="0.25">
      <c r="D1070" s="16"/>
    </row>
    <row r="1071" spans="4:4" x14ac:dyDescent="0.25">
      <c r="D1071" s="16"/>
    </row>
    <row r="1072" spans="4:4" x14ac:dyDescent="0.25">
      <c r="D1072" s="16"/>
    </row>
    <row r="1073" spans="4:4" x14ac:dyDescent="0.25">
      <c r="D1073" s="16"/>
    </row>
    <row r="1074" spans="4:4" x14ac:dyDescent="0.25">
      <c r="D1074" s="16"/>
    </row>
    <row r="1075" spans="4:4" x14ac:dyDescent="0.25">
      <c r="D1075" s="16"/>
    </row>
    <row r="1076" spans="4:4" x14ac:dyDescent="0.25">
      <c r="D1076" s="16"/>
    </row>
    <row r="1077" spans="4:4" x14ac:dyDescent="0.25">
      <c r="D1077" s="16"/>
    </row>
    <row r="1078" spans="4:4" x14ac:dyDescent="0.25">
      <c r="D1078" s="16"/>
    </row>
    <row r="1079" spans="4:4" x14ac:dyDescent="0.25">
      <c r="D1079" s="16"/>
    </row>
    <row r="1080" spans="4:4" x14ac:dyDescent="0.25">
      <c r="D1080" s="16"/>
    </row>
    <row r="1081" spans="4:4" x14ac:dyDescent="0.25">
      <c r="D1081" s="16"/>
    </row>
    <row r="1082" spans="4:4" x14ac:dyDescent="0.25">
      <c r="D1082" s="16"/>
    </row>
    <row r="1083" spans="4:4" x14ac:dyDescent="0.25">
      <c r="D1083" s="16"/>
    </row>
    <row r="1084" spans="4:4" x14ac:dyDescent="0.25">
      <c r="D1084" s="16"/>
    </row>
    <row r="1085" spans="4:4" x14ac:dyDescent="0.25">
      <c r="D1085" s="16"/>
    </row>
    <row r="1086" spans="4:4" x14ac:dyDescent="0.25">
      <c r="D1086" s="16"/>
    </row>
    <row r="1087" spans="4:4" x14ac:dyDescent="0.25">
      <c r="D1087" s="16"/>
    </row>
    <row r="1088" spans="4:4" x14ac:dyDescent="0.25">
      <c r="D1088" s="16"/>
    </row>
    <row r="1089" spans="4:4" x14ac:dyDescent="0.25">
      <c r="D1089" s="16"/>
    </row>
    <row r="1090" spans="4:4" x14ac:dyDescent="0.25">
      <c r="D1090" s="16"/>
    </row>
    <row r="1091" spans="4:4" x14ac:dyDescent="0.25">
      <c r="D1091" s="16"/>
    </row>
    <row r="1092" spans="4:4" x14ac:dyDescent="0.25">
      <c r="D1092" s="16"/>
    </row>
    <row r="1093" spans="4:4" x14ac:dyDescent="0.25">
      <c r="D1093" s="16"/>
    </row>
    <row r="1094" spans="4:4" x14ac:dyDescent="0.25">
      <c r="D1094" s="16"/>
    </row>
    <row r="1095" spans="4:4" x14ac:dyDescent="0.25">
      <c r="D1095" s="16"/>
    </row>
    <row r="1096" spans="4:4" x14ac:dyDescent="0.25">
      <c r="D1096" s="16"/>
    </row>
    <row r="1097" spans="4:4" x14ac:dyDescent="0.25">
      <c r="D1097" s="16"/>
    </row>
    <row r="1098" spans="4:4" x14ac:dyDescent="0.25">
      <c r="D1098" s="16"/>
    </row>
    <row r="1099" spans="4:4" x14ac:dyDescent="0.25">
      <c r="D1099" s="16"/>
    </row>
    <row r="1100" spans="4:4" x14ac:dyDescent="0.25">
      <c r="D1100" s="16"/>
    </row>
    <row r="1101" spans="4:4" x14ac:dyDescent="0.25">
      <c r="D1101" s="16"/>
    </row>
    <row r="1102" spans="4:4" x14ac:dyDescent="0.25">
      <c r="D1102" s="16"/>
    </row>
    <row r="1103" spans="4:4" x14ac:dyDescent="0.25">
      <c r="D1103" s="16"/>
    </row>
    <row r="1104" spans="4:4" x14ac:dyDescent="0.25">
      <c r="D1104" s="16"/>
    </row>
    <row r="1105" spans="4:4" x14ac:dyDescent="0.25">
      <c r="D1105" s="16"/>
    </row>
    <row r="1106" spans="4:4" x14ac:dyDescent="0.25">
      <c r="D1106" s="16"/>
    </row>
    <row r="1107" spans="4:4" x14ac:dyDescent="0.25">
      <c r="D1107" s="16"/>
    </row>
    <row r="1108" spans="4:4" x14ac:dyDescent="0.25">
      <c r="D1108" s="16"/>
    </row>
    <row r="1109" spans="4:4" x14ac:dyDescent="0.25">
      <c r="D1109" s="16"/>
    </row>
    <row r="1110" spans="4:4" x14ac:dyDescent="0.25">
      <c r="D1110" s="16"/>
    </row>
    <row r="1111" spans="4:4" x14ac:dyDescent="0.25">
      <c r="D1111" s="16"/>
    </row>
    <row r="1112" spans="4:4" x14ac:dyDescent="0.25">
      <c r="D1112" s="16"/>
    </row>
    <row r="1113" spans="4:4" x14ac:dyDescent="0.25">
      <c r="D1113" s="16"/>
    </row>
    <row r="1114" spans="4:4" x14ac:dyDescent="0.25">
      <c r="D1114" s="16"/>
    </row>
    <row r="1115" spans="4:4" x14ac:dyDescent="0.25">
      <c r="D1115" s="16"/>
    </row>
    <row r="1116" spans="4:4" x14ac:dyDescent="0.25">
      <c r="D1116" s="16"/>
    </row>
    <row r="1117" spans="4:4" x14ac:dyDescent="0.25">
      <c r="D1117" s="16"/>
    </row>
    <row r="1118" spans="4:4" x14ac:dyDescent="0.25">
      <c r="D1118" s="16"/>
    </row>
    <row r="1119" spans="4:4" x14ac:dyDescent="0.25">
      <c r="D1119" s="16"/>
    </row>
    <row r="1120" spans="4:4" x14ac:dyDescent="0.25">
      <c r="D1120" s="16"/>
    </row>
  </sheetData>
  <phoneticPr fontId="0" type="noConversion"/>
  <printOptions horizontalCentered="1" gridLines="1" gridLinesSet="0"/>
  <pageMargins left="0.90551181102362199" right="0.27559055118110198" top="0.83" bottom="0.74803149606299202" header="0.511811023622047" footer="0.43307086614173201"/>
  <pageSetup paperSize="9" fitToHeight="2" orientation="portrait" verticalDpi="300" r:id="rId1"/>
  <headerFooter alignWithMargins="0">
    <oddHeader>&amp;A</oddHeader>
    <oddFooter>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G15"/>
  <sheetViews>
    <sheetView workbookViewId="0">
      <selection activeCell="D30" sqref="D30"/>
    </sheetView>
  </sheetViews>
  <sheetFormatPr baseColWidth="10" defaultColWidth="11.453125" defaultRowHeight="12.5" x14ac:dyDescent="0.25"/>
  <cols>
    <col min="1" max="1" width="17.26953125" style="12" customWidth="1"/>
    <col min="2" max="2" width="18.54296875" style="12" customWidth="1"/>
    <col min="3" max="4" width="17" style="12" customWidth="1"/>
    <col min="5" max="5" width="17.1796875" style="12" customWidth="1"/>
    <col min="6" max="6" width="13.7265625" style="12" customWidth="1"/>
    <col min="7" max="7" width="12.81640625" style="12" customWidth="1"/>
    <col min="8" max="8" width="13.1796875" style="12" customWidth="1"/>
    <col min="9" max="16384" width="11.453125" style="12"/>
  </cols>
  <sheetData>
    <row r="1" spans="1:7" ht="13" x14ac:dyDescent="0.3">
      <c r="A1" s="70" t="s">
        <v>30</v>
      </c>
      <c r="G1" s="71" t="s">
        <v>46</v>
      </c>
    </row>
    <row r="4" spans="1:7" s="11" customFormat="1" ht="13" thickBot="1" x14ac:dyDescent="0.3"/>
    <row r="5" spans="1:7" s="75" customFormat="1" ht="25" x14ac:dyDescent="0.25">
      <c r="A5" s="72" t="s">
        <v>31</v>
      </c>
      <c r="B5" s="108" t="s">
        <v>39</v>
      </c>
      <c r="C5" s="73" t="s">
        <v>40</v>
      </c>
      <c r="D5" s="73" t="s">
        <v>33</v>
      </c>
      <c r="E5" s="73" t="s">
        <v>29</v>
      </c>
      <c r="F5" s="74" t="s">
        <v>32</v>
      </c>
      <c r="G5" s="74" t="s">
        <v>20</v>
      </c>
    </row>
    <row r="6" spans="1:7" s="75" customFormat="1" x14ac:dyDescent="0.25">
      <c r="A6" s="76" t="s">
        <v>21</v>
      </c>
      <c r="B6" s="109">
        <f>'Frischcannabis ohne Blüten'!C5</f>
        <v>0</v>
      </c>
      <c r="C6" s="46">
        <f>'Frischcannabis mit Blüten'!C5</f>
        <v>0</v>
      </c>
      <c r="D6" s="46">
        <f>Marihuana!C5</f>
        <v>0</v>
      </c>
      <c r="E6" s="46">
        <f>Haschisch!C5</f>
        <v>0</v>
      </c>
      <c r="F6" s="77">
        <f>'Haschisch-Öl'!C5</f>
        <v>0</v>
      </c>
      <c r="G6" s="77">
        <f>SUM(B6:F6)</f>
        <v>0</v>
      </c>
    </row>
    <row r="7" spans="1:7" ht="13" thickBot="1" x14ac:dyDescent="0.3">
      <c r="A7" s="78" t="s">
        <v>22</v>
      </c>
      <c r="B7" s="92" t="e">
        <f>'Frischcannabis ohne Blüten'!B6</f>
        <v>#DIV/0!</v>
      </c>
      <c r="C7" s="79" t="e">
        <f>'Frischcannabis mit Blüten'!B6</f>
        <v>#DIV/0!</v>
      </c>
      <c r="D7" s="79" t="e">
        <f>Marihuana!B6</f>
        <v>#DIV/0!</v>
      </c>
      <c r="E7" s="79" t="e">
        <f>Haschisch!B6</f>
        <v>#DIV/0!</v>
      </c>
      <c r="F7" s="80" t="e">
        <f>'Haschisch-Öl'!B6</f>
        <v>#DIV/0!</v>
      </c>
      <c r="G7" s="111" t="e">
        <f>(B6*B7+C6*C7+D6*D7+E6*E7+F6*F7)/G6</f>
        <v>#DIV/0!</v>
      </c>
    </row>
    <row r="8" spans="1:7" ht="13" thickBot="1" x14ac:dyDescent="0.3">
      <c r="B8" s="81"/>
      <c r="G8" s="46"/>
    </row>
    <row r="9" spans="1:7" ht="25.5" thickBot="1" x14ac:dyDescent="0.3">
      <c r="A9" s="72" t="s">
        <v>31</v>
      </c>
      <c r="B9" s="110" t="s">
        <v>39</v>
      </c>
      <c r="C9" s="82" t="s">
        <v>40</v>
      </c>
      <c r="D9" s="82" t="s">
        <v>33</v>
      </c>
      <c r="E9" s="82" t="s">
        <v>29</v>
      </c>
      <c r="F9" s="83" t="s">
        <v>32</v>
      </c>
      <c r="G9" s="131"/>
    </row>
    <row r="10" spans="1:7" x14ac:dyDescent="0.25">
      <c r="A10" s="84" t="s">
        <v>34</v>
      </c>
      <c r="B10" s="85" t="e">
        <f>QUARTILE('Frischcannabis ohne Blüten'!B51:B512,1)</f>
        <v>#NUM!</v>
      </c>
      <c r="C10" s="86" t="e">
        <f>QUARTILE('Frischcannabis mit Blüten'!B51:B509,1)</f>
        <v>#NUM!</v>
      </c>
      <c r="D10" s="86" t="e">
        <f>QUARTILE(Marihuana!B51:B504,1)</f>
        <v>#NUM!</v>
      </c>
      <c r="E10" s="86" t="e">
        <f>QUARTILE(Haschisch!B51:B507,1)</f>
        <v>#NUM!</v>
      </c>
      <c r="F10" s="87" t="e">
        <f>QUARTILE('Haschisch-Öl'!B51:B512,1)</f>
        <v>#NUM!</v>
      </c>
      <c r="G10" s="81"/>
    </row>
    <row r="11" spans="1:7" x14ac:dyDescent="0.25">
      <c r="A11" s="88" t="s">
        <v>35</v>
      </c>
      <c r="B11" s="89">
        <f>MIN('Frischcannabis ohne Blüten'!B51:B512)</f>
        <v>0</v>
      </c>
      <c r="C11" s="81">
        <f>MIN('Frischcannabis mit Blüten'!B51:B509)</f>
        <v>0</v>
      </c>
      <c r="D11" s="81">
        <f>MIN(Marihuana!B51:B504)</f>
        <v>0</v>
      </c>
      <c r="E11" s="81">
        <f>MIN(Haschisch!B51:B507)</f>
        <v>0</v>
      </c>
      <c r="F11" s="90">
        <f>MIN('Haschisch-Öl'!B51:B512)</f>
        <v>0</v>
      </c>
      <c r="G11" s="81"/>
    </row>
    <row r="12" spans="1:7" x14ac:dyDescent="0.25">
      <c r="A12" s="88" t="s">
        <v>36</v>
      </c>
      <c r="B12" s="89" t="e">
        <f>MEDIAN('Frischcannabis ohne Blüten'!B51:B512)</f>
        <v>#NUM!</v>
      </c>
      <c r="C12" s="81" t="e">
        <f>MEDIAN('Frischcannabis mit Blüten'!B51:B509)</f>
        <v>#NUM!</v>
      </c>
      <c r="D12" s="81" t="e">
        <f>MEDIAN(Marihuana!B51:B504)</f>
        <v>#NUM!</v>
      </c>
      <c r="E12" s="81" t="e">
        <f>MEDIAN(Haschisch!B51:B507)</f>
        <v>#NUM!</v>
      </c>
      <c r="F12" s="90" t="e">
        <f>MEDIAN('Haschisch-Öl'!B51:B512)</f>
        <v>#NUM!</v>
      </c>
      <c r="G12" s="81"/>
    </row>
    <row r="13" spans="1:7" x14ac:dyDescent="0.25">
      <c r="A13" s="88" t="s">
        <v>37</v>
      </c>
      <c r="B13" s="89">
        <f>MAX('Frischcannabis ohne Blüten'!B51:B512)</f>
        <v>0</v>
      </c>
      <c r="C13" s="81">
        <f>MAX('Frischcannabis mit Blüten'!B51:B509)</f>
        <v>0</v>
      </c>
      <c r="D13" s="81">
        <f>MAX(Marihuana!B51:B504)</f>
        <v>0</v>
      </c>
      <c r="E13" s="81">
        <f>MAX(Haschisch!B51:B507)</f>
        <v>0</v>
      </c>
      <c r="F13" s="90">
        <f>MAX('Haschisch-Öl'!B51:B512)</f>
        <v>0</v>
      </c>
      <c r="G13" s="81"/>
    </row>
    <row r="14" spans="1:7" ht="13" thickBot="1" x14ac:dyDescent="0.3">
      <c r="A14" s="91" t="s">
        <v>38</v>
      </c>
      <c r="B14" s="92" t="e">
        <f>QUARTILE('Frischcannabis ohne Blüten'!B51:B512,3)</f>
        <v>#NUM!</v>
      </c>
      <c r="C14" s="79" t="e">
        <f>QUARTILE('Frischcannabis mit Blüten'!B51:B509,3)</f>
        <v>#NUM!</v>
      </c>
      <c r="D14" s="79" t="e">
        <f>QUARTILE(Marihuana!B51:B504,3)</f>
        <v>#NUM!</v>
      </c>
      <c r="E14" s="79" t="e">
        <f>QUARTILE(Haschisch!B51:B507,3)</f>
        <v>#NUM!</v>
      </c>
      <c r="F14" s="80" t="e">
        <f>QUARTILE('Haschisch-Öl'!B51:B512,3)</f>
        <v>#NUM!</v>
      </c>
      <c r="G14" s="81"/>
    </row>
    <row r="15" spans="1:7" x14ac:dyDescent="0.25">
      <c r="B15" s="11"/>
    </row>
  </sheetData>
  <phoneticPr fontId="0" type="noConversion"/>
  <printOptions horizontalCentered="1" gridLines="1" gridLinesSet="0"/>
  <pageMargins left="0.90551181102362199" right="0.27559055118110198" top="0.91" bottom="0.74803149606299202" header="0.511811023622047" footer="0.43307086614173201"/>
  <pageSetup paperSize="9" fitToHeight="2" orientation="landscape" verticalDpi="300" r:id="rId1"/>
  <headerFooter alignWithMargins="0">
    <oddHeader>&amp;A</oddHeader>
    <oddFooter>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0"/>
  <sheetViews>
    <sheetView zoomScale="85" workbookViewId="0">
      <selection activeCell="E36" sqref="E36"/>
    </sheetView>
  </sheetViews>
  <sheetFormatPr baseColWidth="10" defaultColWidth="11.453125" defaultRowHeight="12.5" x14ac:dyDescent="0.25"/>
  <cols>
    <col min="1" max="1" width="12.1796875" style="93" bestFit="1" customWidth="1"/>
    <col min="2" max="2" width="8.453125" style="93" bestFit="1" customWidth="1"/>
    <col min="3" max="3" width="6.7265625" style="93" bestFit="1" customWidth="1"/>
    <col min="4" max="4" width="6.81640625" bestFit="1" customWidth="1"/>
    <col min="5" max="5" width="78.81640625" style="93" bestFit="1" customWidth="1"/>
    <col min="6" max="6" width="7" style="93" bestFit="1" customWidth="1"/>
    <col min="7" max="16384" width="11.453125" style="93"/>
  </cols>
  <sheetData>
    <row r="1" spans="1:5" x14ac:dyDescent="0.25">
      <c r="D1" s="93"/>
    </row>
    <row r="2" spans="1:5" x14ac:dyDescent="0.25">
      <c r="D2" s="93"/>
    </row>
    <row r="3" spans="1:5" x14ac:dyDescent="0.25">
      <c r="A3"/>
      <c r="B3"/>
      <c r="C3"/>
      <c r="D3" s="94"/>
      <c r="E3"/>
    </row>
    <row r="4" spans="1:5" x14ac:dyDescent="0.25">
      <c r="A4"/>
      <c r="B4"/>
      <c r="C4"/>
      <c r="D4" s="94"/>
      <c r="E4"/>
    </row>
    <row r="5" spans="1:5" x14ac:dyDescent="0.25">
      <c r="A5"/>
      <c r="B5"/>
      <c r="C5"/>
      <c r="D5" s="94"/>
      <c r="E5"/>
    </row>
    <row r="6" spans="1:5" x14ac:dyDescent="0.25">
      <c r="A6"/>
      <c r="B6"/>
      <c r="C6"/>
      <c r="D6" s="94"/>
      <c r="E6"/>
    </row>
    <row r="7" spans="1:5" x14ac:dyDescent="0.25">
      <c r="A7"/>
      <c r="B7"/>
      <c r="C7"/>
      <c r="D7" s="94"/>
      <c r="E7"/>
    </row>
    <row r="8" spans="1:5" x14ac:dyDescent="0.25">
      <c r="A8"/>
      <c r="B8"/>
      <c r="C8"/>
      <c r="D8" s="94"/>
      <c r="E8"/>
    </row>
    <row r="9" spans="1:5" x14ac:dyDescent="0.25">
      <c r="A9"/>
      <c r="B9"/>
      <c r="C9"/>
      <c r="D9" s="94"/>
      <c r="E9"/>
    </row>
    <row r="10" spans="1:5" x14ac:dyDescent="0.25">
      <c r="A10"/>
      <c r="B10"/>
      <c r="C10"/>
      <c r="D10" s="94"/>
      <c r="E10"/>
    </row>
    <row r="11" spans="1:5" x14ac:dyDescent="0.25">
      <c r="A11"/>
      <c r="B11"/>
      <c r="C11"/>
      <c r="D11" s="94"/>
      <c r="E11"/>
    </row>
    <row r="12" spans="1:5" x14ac:dyDescent="0.25">
      <c r="A12"/>
      <c r="B12"/>
      <c r="C12"/>
      <c r="D12" s="94"/>
      <c r="E12"/>
    </row>
    <row r="13" spans="1:5" x14ac:dyDescent="0.25">
      <c r="A13"/>
      <c r="B13"/>
      <c r="C13"/>
      <c r="D13" s="94"/>
      <c r="E13"/>
    </row>
    <row r="14" spans="1:5" x14ac:dyDescent="0.25">
      <c r="A14"/>
      <c r="B14"/>
      <c r="C14"/>
      <c r="D14" s="94"/>
      <c r="E14"/>
    </row>
    <row r="15" spans="1:5" x14ac:dyDescent="0.25">
      <c r="A15"/>
      <c r="B15"/>
      <c r="C15"/>
      <c r="D15" s="94"/>
      <c r="E15"/>
    </row>
    <row r="16" spans="1:5" x14ac:dyDescent="0.25">
      <c r="A16"/>
      <c r="B16"/>
      <c r="C16"/>
      <c r="D16" s="94"/>
      <c r="E16"/>
    </row>
    <row r="17" spans="1:5" x14ac:dyDescent="0.25">
      <c r="A17"/>
      <c r="B17"/>
      <c r="C17"/>
      <c r="D17" s="94"/>
      <c r="E17"/>
    </row>
    <row r="18" spans="1:5" x14ac:dyDescent="0.25">
      <c r="A18"/>
      <c r="B18"/>
      <c r="C18"/>
      <c r="D18" s="94"/>
      <c r="E18"/>
    </row>
    <row r="19" spans="1:5" x14ac:dyDescent="0.25">
      <c r="A19"/>
      <c r="B19"/>
      <c r="C19"/>
      <c r="D19" s="94"/>
      <c r="E19"/>
    </row>
    <row r="20" spans="1:5" x14ac:dyDescent="0.25">
      <c r="A20"/>
      <c r="B20"/>
      <c r="C20"/>
      <c r="D20" s="94"/>
      <c r="E20"/>
    </row>
    <row r="21" spans="1:5" x14ac:dyDescent="0.25">
      <c r="A21"/>
      <c r="B21"/>
      <c r="C21"/>
      <c r="D21" s="94"/>
      <c r="E21"/>
    </row>
    <row r="22" spans="1:5" x14ac:dyDescent="0.25">
      <c r="A22"/>
      <c r="B22"/>
      <c r="C22"/>
      <c r="D22" s="94"/>
      <c r="E22"/>
    </row>
    <row r="23" spans="1:5" x14ac:dyDescent="0.25">
      <c r="A23"/>
      <c r="B23"/>
      <c r="C23"/>
      <c r="D23" s="94"/>
      <c r="E23"/>
    </row>
    <row r="24" spans="1:5" x14ac:dyDescent="0.25">
      <c r="A24"/>
      <c r="B24"/>
      <c r="C24"/>
      <c r="D24" s="94"/>
      <c r="E24"/>
    </row>
    <row r="25" spans="1:5" x14ac:dyDescent="0.25">
      <c r="A25"/>
      <c r="B25"/>
      <c r="C25"/>
      <c r="D25" s="94"/>
      <c r="E25"/>
    </row>
    <row r="26" spans="1:5" x14ac:dyDescent="0.25">
      <c r="A26"/>
      <c r="B26"/>
      <c r="C26"/>
      <c r="D26" s="94"/>
      <c r="E26"/>
    </row>
    <row r="27" spans="1:5" x14ac:dyDescent="0.25">
      <c r="A27"/>
      <c r="B27"/>
      <c r="C27"/>
      <c r="D27" s="94"/>
      <c r="E27"/>
    </row>
    <row r="28" spans="1:5" x14ac:dyDescent="0.25">
      <c r="A28"/>
      <c r="B28"/>
      <c r="C28"/>
      <c r="D28" s="94"/>
      <c r="E28"/>
    </row>
    <row r="29" spans="1:5" x14ac:dyDescent="0.25">
      <c r="A29"/>
      <c r="B29"/>
      <c r="C29"/>
      <c r="D29" s="94"/>
      <c r="E29"/>
    </row>
    <row r="30" spans="1:5" x14ac:dyDescent="0.25">
      <c r="A30"/>
      <c r="B30"/>
      <c r="C30"/>
      <c r="D30" s="94"/>
      <c r="E30"/>
    </row>
    <row r="31" spans="1:5" x14ac:dyDescent="0.25">
      <c r="A31"/>
      <c r="B31"/>
      <c r="C31"/>
      <c r="D31" s="94"/>
      <c r="E31"/>
    </row>
    <row r="32" spans="1:5" x14ac:dyDescent="0.25">
      <c r="A32"/>
      <c r="B32"/>
      <c r="C32"/>
      <c r="D32" s="94"/>
      <c r="E32"/>
    </row>
    <row r="33" spans="1:5" x14ac:dyDescent="0.25">
      <c r="A33"/>
      <c r="B33"/>
      <c r="C33"/>
      <c r="D33" s="94"/>
      <c r="E33"/>
    </row>
    <row r="34" spans="1:5" x14ac:dyDescent="0.25">
      <c r="A34"/>
      <c r="B34"/>
      <c r="C34"/>
      <c r="D34" s="94"/>
      <c r="E34"/>
    </row>
    <row r="35" spans="1:5" x14ac:dyDescent="0.25">
      <c r="A35"/>
      <c r="B35"/>
      <c r="C35"/>
      <c r="D35" s="94"/>
      <c r="E35"/>
    </row>
    <row r="36" spans="1:5" x14ac:dyDescent="0.25">
      <c r="A36"/>
      <c r="B36"/>
      <c r="C36"/>
      <c r="D36" s="94"/>
      <c r="E36"/>
    </row>
    <row r="37" spans="1:5" x14ac:dyDescent="0.25">
      <c r="A37"/>
      <c r="B37"/>
      <c r="C37"/>
      <c r="D37" s="94"/>
      <c r="E37"/>
    </row>
    <row r="38" spans="1:5" x14ac:dyDescent="0.25">
      <c r="A38"/>
      <c r="B38"/>
      <c r="C38"/>
      <c r="D38" s="94"/>
      <c r="E38"/>
    </row>
    <row r="39" spans="1:5" x14ac:dyDescent="0.25">
      <c r="A39"/>
      <c r="B39"/>
      <c r="C39"/>
      <c r="D39" s="94"/>
      <c r="E39"/>
    </row>
    <row r="40" spans="1:5" x14ac:dyDescent="0.25">
      <c r="A40"/>
      <c r="B40"/>
      <c r="C40"/>
      <c r="D40" s="94"/>
      <c r="E40"/>
    </row>
    <row r="41" spans="1:5" x14ac:dyDescent="0.25">
      <c r="A41"/>
      <c r="B41"/>
      <c r="C41"/>
      <c r="D41" s="94"/>
      <c r="E41"/>
    </row>
    <row r="42" spans="1:5" x14ac:dyDescent="0.25">
      <c r="A42"/>
      <c r="B42"/>
      <c r="C42"/>
      <c r="D42" s="94"/>
      <c r="E42"/>
    </row>
    <row r="43" spans="1:5" x14ac:dyDescent="0.25">
      <c r="A43"/>
      <c r="B43"/>
      <c r="C43"/>
      <c r="D43" s="94"/>
      <c r="E43"/>
    </row>
    <row r="44" spans="1:5" x14ac:dyDescent="0.25">
      <c r="A44"/>
      <c r="B44"/>
      <c r="C44"/>
      <c r="D44" s="94"/>
      <c r="E44"/>
    </row>
    <row r="45" spans="1:5" x14ac:dyDescent="0.25">
      <c r="A45"/>
      <c r="B45"/>
      <c r="C45"/>
      <c r="D45" s="94"/>
      <c r="E45"/>
    </row>
    <row r="46" spans="1:5" x14ac:dyDescent="0.25">
      <c r="A46"/>
      <c r="B46"/>
      <c r="C46"/>
      <c r="D46" s="94"/>
      <c r="E46"/>
    </row>
    <row r="47" spans="1:5" x14ac:dyDescent="0.25">
      <c r="A47"/>
      <c r="B47"/>
      <c r="C47"/>
      <c r="D47" s="94"/>
      <c r="E47"/>
    </row>
    <row r="48" spans="1:5" x14ac:dyDescent="0.25">
      <c r="A48"/>
      <c r="B48"/>
      <c r="C48"/>
      <c r="D48" s="94"/>
      <c r="E48"/>
    </row>
    <row r="49" spans="1:5" x14ac:dyDescent="0.25">
      <c r="A49"/>
      <c r="B49"/>
      <c r="C49"/>
      <c r="D49" s="94"/>
      <c r="E49"/>
    </row>
    <row r="50" spans="1:5" x14ac:dyDescent="0.25">
      <c r="A50"/>
      <c r="B50"/>
      <c r="C50"/>
      <c r="D50" s="94"/>
      <c r="E50"/>
    </row>
    <row r="51" spans="1:5" x14ac:dyDescent="0.25">
      <c r="A51"/>
      <c r="B51"/>
      <c r="C51"/>
      <c r="D51" s="94"/>
      <c r="E51"/>
    </row>
    <row r="52" spans="1:5" x14ac:dyDescent="0.25">
      <c r="A52"/>
      <c r="B52"/>
      <c r="C52"/>
      <c r="D52" s="94"/>
      <c r="E52"/>
    </row>
    <row r="53" spans="1:5" x14ac:dyDescent="0.25">
      <c r="A53"/>
      <c r="B53"/>
      <c r="C53"/>
      <c r="D53" s="94"/>
      <c r="E53"/>
    </row>
    <row r="54" spans="1:5" x14ac:dyDescent="0.25">
      <c r="A54"/>
      <c r="B54"/>
      <c r="C54"/>
      <c r="D54" s="94"/>
      <c r="E54"/>
    </row>
    <row r="55" spans="1:5" x14ac:dyDescent="0.25">
      <c r="A55"/>
      <c r="B55"/>
      <c r="C55"/>
      <c r="D55" s="94"/>
      <c r="E55"/>
    </row>
    <row r="56" spans="1:5" x14ac:dyDescent="0.25">
      <c r="A56"/>
      <c r="B56"/>
      <c r="C56"/>
      <c r="D56" s="94"/>
      <c r="E56"/>
    </row>
    <row r="57" spans="1:5" x14ac:dyDescent="0.25">
      <c r="A57"/>
      <c r="B57"/>
      <c r="C57"/>
      <c r="D57" s="94"/>
      <c r="E57"/>
    </row>
    <row r="58" spans="1:5" x14ac:dyDescent="0.25">
      <c r="A58"/>
      <c r="B58"/>
      <c r="C58"/>
      <c r="D58" s="94"/>
      <c r="E58"/>
    </row>
    <row r="59" spans="1:5" x14ac:dyDescent="0.25">
      <c r="A59"/>
      <c r="B59"/>
      <c r="C59"/>
      <c r="D59" s="94"/>
      <c r="E59"/>
    </row>
    <row r="60" spans="1:5" x14ac:dyDescent="0.25">
      <c r="A60"/>
      <c r="B60"/>
      <c r="C60"/>
      <c r="D60" s="94"/>
      <c r="E60"/>
    </row>
    <row r="61" spans="1:5" x14ac:dyDescent="0.25">
      <c r="A61"/>
      <c r="B61"/>
      <c r="C61"/>
      <c r="D61" s="94"/>
      <c r="E61"/>
    </row>
    <row r="62" spans="1:5" x14ac:dyDescent="0.25">
      <c r="A62"/>
      <c r="B62"/>
      <c r="C62"/>
      <c r="D62" s="94"/>
      <c r="E62"/>
    </row>
    <row r="63" spans="1:5" x14ac:dyDescent="0.25">
      <c r="A63"/>
      <c r="B63"/>
      <c r="C63"/>
      <c r="D63" s="94"/>
      <c r="E63"/>
    </row>
    <row r="64" spans="1:5" x14ac:dyDescent="0.25">
      <c r="A64"/>
      <c r="B64"/>
      <c r="C64"/>
      <c r="D64" s="94"/>
      <c r="E64"/>
    </row>
    <row r="65" spans="1:5" x14ac:dyDescent="0.25">
      <c r="A65"/>
      <c r="B65"/>
      <c r="C65"/>
      <c r="D65" s="94"/>
      <c r="E65"/>
    </row>
    <row r="66" spans="1:5" x14ac:dyDescent="0.25">
      <c r="A66"/>
      <c r="B66"/>
      <c r="C66"/>
      <c r="D66" s="94"/>
      <c r="E66"/>
    </row>
    <row r="67" spans="1:5" x14ac:dyDescent="0.25">
      <c r="A67"/>
      <c r="B67"/>
      <c r="C67"/>
      <c r="D67" s="94"/>
      <c r="E67"/>
    </row>
    <row r="68" spans="1:5" x14ac:dyDescent="0.25">
      <c r="A68"/>
      <c r="B68"/>
      <c r="C68"/>
      <c r="D68" s="94"/>
      <c r="E68"/>
    </row>
    <row r="69" spans="1:5" x14ac:dyDescent="0.25">
      <c r="A69"/>
      <c r="B69"/>
      <c r="C69"/>
      <c r="D69" s="94"/>
      <c r="E69"/>
    </row>
    <row r="70" spans="1:5" x14ac:dyDescent="0.25">
      <c r="A70"/>
      <c r="B70"/>
      <c r="C70"/>
      <c r="D70" s="94"/>
      <c r="E70"/>
    </row>
    <row r="71" spans="1:5" x14ac:dyDescent="0.25">
      <c r="A71"/>
      <c r="B71"/>
      <c r="C71"/>
      <c r="D71" s="94"/>
      <c r="E71"/>
    </row>
    <row r="72" spans="1:5" x14ac:dyDescent="0.25">
      <c r="A72"/>
      <c r="B72"/>
      <c r="C72"/>
      <c r="D72" s="94"/>
      <c r="E72"/>
    </row>
    <row r="73" spans="1:5" x14ac:dyDescent="0.25">
      <c r="A73"/>
      <c r="B73"/>
      <c r="C73"/>
      <c r="D73" s="94"/>
      <c r="E73"/>
    </row>
    <row r="74" spans="1:5" x14ac:dyDescent="0.25">
      <c r="A74"/>
      <c r="B74"/>
      <c r="C74"/>
      <c r="D74" s="94"/>
      <c r="E74"/>
    </row>
    <row r="75" spans="1:5" x14ac:dyDescent="0.25">
      <c r="A75"/>
      <c r="B75"/>
      <c r="C75"/>
      <c r="D75" s="94"/>
      <c r="E75"/>
    </row>
    <row r="76" spans="1:5" x14ac:dyDescent="0.25">
      <c r="A76"/>
      <c r="B76"/>
      <c r="C76"/>
      <c r="D76" s="94"/>
      <c r="E76"/>
    </row>
    <row r="77" spans="1:5" x14ac:dyDescent="0.25">
      <c r="A77"/>
      <c r="B77"/>
      <c r="C77"/>
      <c r="D77" s="94"/>
      <c r="E77"/>
    </row>
    <row r="78" spans="1:5" x14ac:dyDescent="0.25">
      <c r="A78"/>
      <c r="B78"/>
      <c r="C78"/>
      <c r="D78" s="94"/>
      <c r="E78"/>
    </row>
    <row r="79" spans="1:5" x14ac:dyDescent="0.25">
      <c r="A79"/>
      <c r="B79"/>
      <c r="C79"/>
      <c r="D79" s="94"/>
      <c r="E79"/>
    </row>
    <row r="80" spans="1:5" x14ac:dyDescent="0.25">
      <c r="A80"/>
      <c r="B80"/>
      <c r="C80"/>
      <c r="D80" s="94"/>
      <c r="E80"/>
    </row>
    <row r="81" spans="1:5" x14ac:dyDescent="0.25">
      <c r="A81"/>
      <c r="B81"/>
      <c r="C81"/>
      <c r="D81" s="94"/>
      <c r="E81"/>
    </row>
    <row r="82" spans="1:5" x14ac:dyDescent="0.25">
      <c r="D82" s="94"/>
    </row>
    <row r="83" spans="1:5" x14ac:dyDescent="0.25">
      <c r="D83" s="94"/>
      <c r="E83" s="94"/>
    </row>
    <row r="85" spans="1:5" x14ac:dyDescent="0.25">
      <c r="B85" s="112"/>
    </row>
    <row r="86" spans="1:5" x14ac:dyDescent="0.25">
      <c r="A86" s="94"/>
      <c r="B86" s="112"/>
    </row>
    <row r="87" spans="1:5" x14ac:dyDescent="0.25">
      <c r="A87" s="94"/>
      <c r="B87" s="112"/>
    </row>
    <row r="88" spans="1:5" x14ac:dyDescent="0.25">
      <c r="A88" s="94"/>
      <c r="B88" s="112"/>
    </row>
    <row r="89" spans="1:5" x14ac:dyDescent="0.25">
      <c r="A89" s="94"/>
      <c r="B89" s="112"/>
    </row>
    <row r="90" spans="1:5" x14ac:dyDescent="0.25">
      <c r="A90" s="94"/>
      <c r="B90" s="11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6</vt:i4>
      </vt:variant>
      <vt:variant>
        <vt:lpstr>Benannte Bereiche</vt:lpstr>
      </vt:variant>
      <vt:variant>
        <vt:i4>8</vt:i4>
      </vt:variant>
    </vt:vector>
  </HeadingPairs>
  <TitlesOfParts>
    <vt:vector size="21" baseType="lpstr">
      <vt:lpstr>Frischcannabis ohne Blüten</vt:lpstr>
      <vt:lpstr>Frischcannabis mit Blüten</vt:lpstr>
      <vt:lpstr>Marihuana</vt:lpstr>
      <vt:lpstr>Haschisch</vt:lpstr>
      <vt:lpstr>Haschisch-Öl</vt:lpstr>
      <vt:lpstr>Zusammenfassung</vt:lpstr>
      <vt:lpstr>Rohdaten</vt:lpstr>
      <vt:lpstr>Diagramm FCOB</vt:lpstr>
      <vt:lpstr>Diagramm FCMB</vt:lpstr>
      <vt:lpstr>Diagramm Mar</vt:lpstr>
      <vt:lpstr>Diagramm Has</vt:lpstr>
      <vt:lpstr>Diagramm HaÖ</vt:lpstr>
      <vt:lpstr>Diagramm Zus</vt:lpstr>
      <vt:lpstr>'Frischcannabis ohne Blüten'!Druckbereich</vt:lpstr>
      <vt:lpstr>Haschisch!Druckbereich</vt:lpstr>
      <vt:lpstr>'Haschisch-Öl'!Druckbereich</vt:lpstr>
      <vt:lpstr>Marihuana!Druckbereich</vt:lpstr>
      <vt:lpstr>'Frischcannabis ohne Blüten'!Drucktitel</vt:lpstr>
      <vt:lpstr>Haschisch!Drucktitel</vt:lpstr>
      <vt:lpstr>'Haschisch-Öl'!Drucktitel</vt:lpstr>
      <vt:lpstr>Marihuana!Drucktitel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Adobe CC Station</dc:creator>
  <cp:lastModifiedBy>Adobe CC Station</cp:lastModifiedBy>
  <cp:lastPrinted>2005-02-08T14:23:06Z</cp:lastPrinted>
  <dcterms:created xsi:type="dcterms:W3CDTF">2002-11-08T13:39:08Z</dcterms:created>
  <dcterms:modified xsi:type="dcterms:W3CDTF">2025-12-16T09:36:16Z</dcterms:modified>
  <cp:category>::ODMA\GRPWISE\STP-S1.DMS-PO1.WDWFD:78434.1</cp:category>
</cp:coreProperties>
</file>